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<sst xmlns="http://schemas.openxmlformats.org/spreadsheetml/2006/main" count="139" uniqueCount="97">
  <si>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</si>
  <si>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</si>
  <si>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</si>
  <si>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</si>
  <si>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</si>
  <si>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</si>
  <si>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</si>
  <si>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</si>
  <si>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</si>
  <si>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</si>
  <si>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</si>
  <si>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</si>
  <si>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Протокол школьного этапа городской олимпиады младших школьников математика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</si>
  <si>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</si>
  <si>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</si>
  <si>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призер</t>
  </si>
  <si>
    <t>Правила заполнения:</t>
  </si>
  <si>
    <r>
      <t xml:space="preserve">1 столбец Шифр - в текстовом формате, </t>
    </r>
    <r>
      <rPr>
        <b/>
        <sz val="14"/>
        <color indexed="8"/>
        <rFont val="Calibri"/>
        <family val="2"/>
      </rPr>
      <t>не переводить в цифровой и общий формат</t>
    </r>
  </si>
  <si>
    <r>
      <t xml:space="preserve">3 общая сумма не считается пока </t>
    </r>
    <r>
      <rPr>
        <b/>
        <sz val="14"/>
        <color indexed="8"/>
        <rFont val="Calibri"/>
        <family val="2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</si>
  <si>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Calibri"/>
        <family val="2"/>
      </rPr>
      <t>не внесен шифр</t>
    </r>
  </si>
  <si>
    <r>
      <t>5</t>
    </r>
    <r>
      <rPr>
        <sz val="14"/>
        <color indexed="8"/>
        <rFont val="Calibri"/>
        <family val="2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</si>
  <si>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Calibri"/>
        <family val="2"/>
      </rPr>
      <t xml:space="preserve">красный цвет </t>
    </r>
    <r>
      <rPr>
        <sz val="11"/>
        <color theme="1"/>
        <rFont val="Calibri"/>
        <family val="2"/>
      </rPr>
      <t xml:space="preserve">ячеек сигнализирует об </t>
    </r>
    <r>
      <rPr>
        <b/>
        <sz val="14"/>
        <color indexed="8"/>
        <rFont val="Calibri"/>
        <family val="2"/>
      </rPr>
      <t>ошибке</t>
    </r>
  </si>
  <si>
    <r>
      <t>2 баллы вносить</t>
    </r>
    <r>
      <rPr>
        <b/>
        <sz val="11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вручную</t>
    </r>
  </si>
  <si>
    <t>1</t>
  </si>
  <si>
    <t>Костромин</t>
  </si>
  <si>
    <t>4э-1</t>
  </si>
  <si>
    <t>лицей 11</t>
  </si>
  <si>
    <t>Управление…</t>
  </si>
  <si>
    <t>2</t>
  </si>
  <si>
    <t>Востриков</t>
  </si>
  <si>
    <t>4в</t>
  </si>
  <si>
    <t>3</t>
  </si>
  <si>
    <t>Бутакова</t>
  </si>
  <si>
    <t>4</t>
  </si>
  <si>
    <t>Боос</t>
  </si>
  <si>
    <t>Советский</t>
  </si>
  <si>
    <t>5</t>
  </si>
  <si>
    <t>Соколов</t>
  </si>
  <si>
    <t>6</t>
  </si>
  <si>
    <t>Гриневич</t>
  </si>
  <si>
    <t>4б</t>
  </si>
  <si>
    <t>Центральный</t>
  </si>
  <si>
    <t>7</t>
  </si>
  <si>
    <t>Конотоп</t>
  </si>
  <si>
    <t>4а</t>
  </si>
  <si>
    <t>лицей 82</t>
  </si>
  <si>
    <t>Металлургический</t>
  </si>
  <si>
    <t>8</t>
  </si>
  <si>
    <t>Путин</t>
  </si>
  <si>
    <t>прогимназия 133</t>
  </si>
  <si>
    <t>9</t>
  </si>
  <si>
    <t>Казанцева</t>
  </si>
  <si>
    <t>гимназия 96</t>
  </si>
  <si>
    <t>10</t>
  </si>
  <si>
    <t>Власов</t>
  </si>
  <si>
    <t>11</t>
  </si>
  <si>
    <t>Аржанова</t>
  </si>
  <si>
    <t>12</t>
  </si>
  <si>
    <t>Саплин</t>
  </si>
  <si>
    <t>"Альтернатива"</t>
  </si>
  <si>
    <t>13</t>
  </si>
  <si>
    <t>Шефер</t>
  </si>
  <si>
    <t>14</t>
  </si>
  <si>
    <t>Зырянов</t>
  </si>
  <si>
    <t>4г</t>
  </si>
  <si>
    <t>15</t>
  </si>
  <si>
    <t>Зинатуллин</t>
  </si>
  <si>
    <t>16</t>
  </si>
  <si>
    <t>Абдрахманов</t>
  </si>
  <si>
    <t>17</t>
  </si>
  <si>
    <t>Филиппов</t>
  </si>
  <si>
    <t>18</t>
  </si>
  <si>
    <t>Загорнова</t>
  </si>
  <si>
    <t>4э-3</t>
  </si>
  <si>
    <t>19</t>
  </si>
  <si>
    <t>Наумов</t>
  </si>
  <si>
    <t>МСКОУ №4</t>
  </si>
  <si>
    <t>20</t>
  </si>
  <si>
    <t>Лапшин</t>
  </si>
  <si>
    <t>21</t>
  </si>
  <si>
    <t>Корнеенков</t>
  </si>
  <si>
    <t>22</t>
  </si>
  <si>
    <t>Лебедев</t>
  </si>
  <si>
    <t>лицей 120</t>
  </si>
  <si>
    <t>23</t>
  </si>
  <si>
    <t>Баландин</t>
  </si>
  <si>
    <t>лицей 77</t>
  </si>
  <si>
    <t>24</t>
  </si>
  <si>
    <t>Комиссаров</t>
  </si>
  <si>
    <t>25</t>
  </si>
  <si>
    <t xml:space="preserve">Коробков </t>
  </si>
  <si>
    <t>26</t>
  </si>
  <si>
    <t>Ким</t>
  </si>
  <si>
    <t>Калининский</t>
  </si>
  <si>
    <t>Тракторозаводский</t>
  </si>
  <si>
    <t>Курчатовский</t>
  </si>
  <si>
    <t>Ленинский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</si>
</sst>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33" borderId="11" xfId="0" applyNumberFormat="1" applyFill="1" applyBorder="1" applyAlignment="1" applyProtection="1">
      <alignment/>
      <protection locked="0"/>
    </xf>
    <xf numFmtId="0" fontId="0" fillId="34" borderId="11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9" fontId="5" fillId="0" borderId="11" xfId="55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9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5" borderId="11" xfId="0" applyFill="1" applyBorder="1" applyAlignment="1" applyProtection="1">
      <alignment/>
      <protection/>
    </xf>
    <xf numFmtId="16" fontId="0" fillId="34" borderId="11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1" sqref="E21"/>
    </sheetView>
  </sheetViews>
  <sheetFormatPr defaultColWidth="9.140625" defaultRowHeight="15"/>
  <cols>
    <col min="1" max="1" width="3.7109375" style="0" customWidth="1"/>
    <col min="2" max="2" width="8.00390625" style="17" customWidth="1"/>
    <col min="3" max="3" width="14.7109375" style="0" customWidth="1"/>
    <col min="4" max="4" width="7.28125" style="0" customWidth="1"/>
    <col min="5" max="5" width="16.7109375" style="0" customWidth="1"/>
    <col min="6" max="6" width="19.28125" style="0" customWidth="1"/>
    <col min="7" max="7" width="6.00390625" style="0" customWidth="1"/>
    <col min="8" max="13" width="10.8515625" style="0" customWidth="1"/>
    <col min="14" max="14" width="10.7109375" style="0" customWidth="1"/>
    <col min="15" max="20" width="12.7109375" style="0" customWidth="1"/>
    <col min="21" max="22" width="4.28125" style="0" customWidth="1"/>
    <col min="24" max="30" width="12.7109375" style="0" customWidth="1"/>
  </cols>
  <sheetData>
    <row r="1" spans="1:19" ht="21">
      <c r="A1" s="1" t="s">
        <v>12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 t="s">
        <v>0</v>
      </c>
      <c r="Q1" s="4">
        <v>28</v>
      </c>
      <c r="R1" s="3" t="s">
        <v>1</v>
      </c>
      <c r="S1" s="4">
        <f>COUNTIF(B3:B103,"&gt;""")</f>
        <v>26</v>
      </c>
    </row>
    <row r="2" spans="1:20" ht="15">
      <c r="A2" s="4" t="s">
        <v>2</v>
      </c>
      <c r="B2" s="8" t="s">
        <v>3</v>
      </c>
      <c r="C2" s="4" t="s">
        <v>4</v>
      </c>
      <c r="D2" s="4" t="s">
        <v>5</v>
      </c>
      <c r="E2" s="4" t="s">
        <v>6</v>
      </c>
      <c r="F2" s="4" t="s">
        <v>13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6</v>
      </c>
      <c r="M2" s="4">
        <v>7</v>
      </c>
      <c r="N2" s="4" t="s">
        <v>14</v>
      </c>
      <c r="O2" s="4" t="s">
        <v>7</v>
      </c>
      <c r="P2" s="5" t="s">
        <v>8</v>
      </c>
      <c r="Q2" s="6" t="s">
        <v>9</v>
      </c>
      <c r="R2" s="6" t="s">
        <v>10</v>
      </c>
      <c r="S2" s="6" t="s">
        <v>11</v>
      </c>
      <c r="T2" s="6" t="s">
        <v>15</v>
      </c>
    </row>
    <row r="3" spans="1:31" ht="15">
      <c r="A3" s="4">
        <v>1</v>
      </c>
      <c r="B3" s="9" t="s">
        <v>23</v>
      </c>
      <c r="C3" s="10" t="s">
        <v>24</v>
      </c>
      <c r="D3" s="10" t="s">
        <v>25</v>
      </c>
      <c r="E3" s="10" t="s">
        <v>26</v>
      </c>
      <c r="F3" s="10" t="s">
        <v>27</v>
      </c>
      <c r="G3" s="11">
        <v>4</v>
      </c>
      <c r="H3" s="11">
        <v>0</v>
      </c>
      <c r="I3" s="11">
        <v>2</v>
      </c>
      <c r="J3" s="11">
        <v>0</v>
      </c>
      <c r="K3" s="11">
        <v>0</v>
      </c>
      <c r="L3" s="11">
        <v>0</v>
      </c>
      <c r="M3" s="11">
        <v>0</v>
      </c>
      <c r="N3" s="20">
        <f>IF(B3&gt;"",SUM(G3:M3),"")</f>
        <v>6</v>
      </c>
      <c r="O3" s="12">
        <f aca="true" t="shared" si="0" ref="O3:O34">IF(B3&gt;"",IF(Q3&gt;"",Q3,(IF(T3&gt;"",T3,""))),"")</f>
      </c>
      <c r="P3" s="13">
        <f aca="true" t="shared" si="1" ref="P3:P34">IF(B3&gt;"",N3/$Q$1,"")</f>
        <v>0.21428571428571427</v>
      </c>
      <c r="Q3" s="14">
        <f aca="true" t="shared" si="2" ref="Q3:Q34">IF(AND(B3&gt;"",N3=MAX(N$3:N$103),N3&gt;$Q$1*0.75),"победитель","")</f>
      </c>
      <c r="R3" s="15">
        <f aca="true" t="shared" si="3" ref="R3:R34">IF(B3&gt;"",N3/MAX(N$3:N$103),"")</f>
        <v>0.23076923076923078</v>
      </c>
      <c r="S3" s="16">
        <f aca="true" t="shared" si="4" ref="S3:S34">IF(B3&gt;"",RANK(N3,N$3:N$103),"")</f>
        <v>23</v>
      </c>
      <c r="T3" s="15">
        <f aca="true" t="shared" si="5" ref="T3:T34">IF(B3&gt;"",IF(AND(Q3="",N3&gt;$Q$1/2,S3&lt;ROUNDUP(COUNTIF(B$3:B$102,"&gt;""")*0.25,0)),"призер",""),"")</f>
      </c>
      <c r="V3" s="18" t="s">
        <v>16</v>
      </c>
      <c r="W3" s="18"/>
      <c r="X3" s="18"/>
      <c r="Y3" s="18"/>
      <c r="Z3" s="18"/>
      <c r="AA3" s="18"/>
      <c r="AB3" s="18"/>
      <c r="AC3" s="18"/>
      <c r="AD3" s="18"/>
      <c r="AE3" s="18"/>
    </row>
    <row r="4" spans="1:31" ht="18.75">
      <c r="A4" s="4">
        <v>2</v>
      </c>
      <c r="B4" s="9" t="s">
        <v>28</v>
      </c>
      <c r="C4" s="11" t="s">
        <v>29</v>
      </c>
      <c r="D4" s="11" t="s">
        <v>30</v>
      </c>
      <c r="E4" s="11">
        <v>5</v>
      </c>
      <c r="F4" s="11" t="s">
        <v>93</v>
      </c>
      <c r="G4" s="11">
        <v>1</v>
      </c>
      <c r="H4" s="11">
        <v>0</v>
      </c>
      <c r="I4" s="11">
        <v>1</v>
      </c>
      <c r="J4" s="11">
        <v>0</v>
      </c>
      <c r="K4" s="11">
        <v>1</v>
      </c>
      <c r="L4" s="11">
        <v>0</v>
      </c>
      <c r="M4" s="11">
        <v>0</v>
      </c>
      <c r="N4" s="20">
        <f aca="true" t="shared" si="6" ref="N4:N67">IF(B4&gt;"",SUM(G4:M4),"")</f>
        <v>3</v>
      </c>
      <c r="O4" s="12">
        <f t="shared" si="0"/>
      </c>
      <c r="P4" s="13">
        <f t="shared" si="1"/>
        <v>0.10714285714285714</v>
      </c>
      <c r="Q4" s="14">
        <f t="shared" si="2"/>
      </c>
      <c r="R4" s="15">
        <f t="shared" si="3"/>
        <v>0.11538461538461539</v>
      </c>
      <c r="S4" s="16">
        <f t="shared" si="4"/>
        <v>25</v>
      </c>
      <c r="T4" s="15">
        <f t="shared" si="5"/>
      </c>
      <c r="V4" s="18" t="s">
        <v>17</v>
      </c>
      <c r="W4" s="18"/>
      <c r="X4" s="18"/>
      <c r="Y4" s="18"/>
      <c r="Z4" s="18"/>
      <c r="AA4" s="18"/>
      <c r="AB4" s="18"/>
      <c r="AC4" s="18"/>
      <c r="AD4" s="18"/>
      <c r="AE4" s="18"/>
    </row>
    <row r="5" spans="1:31" ht="18.75">
      <c r="A5" s="4">
        <v>3</v>
      </c>
      <c r="B5" s="9" t="s">
        <v>31</v>
      </c>
      <c r="C5" s="11" t="s">
        <v>32</v>
      </c>
      <c r="D5" s="21"/>
      <c r="E5" s="11">
        <v>112</v>
      </c>
      <c r="F5" s="11" t="s">
        <v>94</v>
      </c>
      <c r="G5" s="11">
        <v>1</v>
      </c>
      <c r="H5" s="11">
        <v>1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20">
        <f t="shared" si="6"/>
        <v>2</v>
      </c>
      <c r="O5" s="12">
        <f t="shared" si="0"/>
      </c>
      <c r="P5" s="13">
        <f t="shared" si="1"/>
        <v>0.07142857142857142</v>
      </c>
      <c r="Q5" s="14">
        <f t="shared" si="2"/>
      </c>
      <c r="R5" s="15">
        <f t="shared" si="3"/>
        <v>0.07692307692307693</v>
      </c>
      <c r="S5" s="16">
        <f t="shared" si="4"/>
        <v>26</v>
      </c>
      <c r="T5" s="15">
        <f t="shared" si="5"/>
      </c>
      <c r="V5" s="18" t="s">
        <v>22</v>
      </c>
      <c r="W5" s="18"/>
      <c r="X5" s="18"/>
      <c r="Y5" s="18"/>
      <c r="Z5" s="18"/>
      <c r="AA5" s="18"/>
      <c r="AB5" s="18"/>
      <c r="AC5" s="18"/>
      <c r="AD5" s="18"/>
      <c r="AE5" s="18"/>
    </row>
    <row r="6" spans="1:31" ht="18.75">
      <c r="A6" s="4">
        <v>4</v>
      </c>
      <c r="B6" s="9" t="s">
        <v>33</v>
      </c>
      <c r="C6" s="11" t="s">
        <v>34</v>
      </c>
      <c r="D6" s="11" t="s">
        <v>30</v>
      </c>
      <c r="E6" s="11">
        <v>121</v>
      </c>
      <c r="F6" s="11" t="s">
        <v>35</v>
      </c>
      <c r="G6" s="11">
        <v>4</v>
      </c>
      <c r="H6" s="11">
        <v>4</v>
      </c>
      <c r="I6" s="11">
        <v>3</v>
      </c>
      <c r="J6" s="11">
        <v>2</v>
      </c>
      <c r="K6" s="11">
        <v>4</v>
      </c>
      <c r="L6" s="11">
        <v>3</v>
      </c>
      <c r="M6" s="11">
        <v>4</v>
      </c>
      <c r="N6" s="20">
        <f t="shared" si="6"/>
        <v>24</v>
      </c>
      <c r="O6" s="12" t="str">
        <f t="shared" si="0"/>
        <v>призер</v>
      </c>
      <c r="P6" s="13">
        <f t="shared" si="1"/>
        <v>0.8571428571428571</v>
      </c>
      <c r="Q6" s="14">
        <f t="shared" si="2"/>
      </c>
      <c r="R6" s="15">
        <f t="shared" si="3"/>
        <v>0.9230769230769231</v>
      </c>
      <c r="S6" s="16">
        <f t="shared" si="4"/>
        <v>2</v>
      </c>
      <c r="T6" s="15" t="str">
        <f t="shared" si="5"/>
        <v>призер</v>
      </c>
      <c r="V6" s="19" t="s">
        <v>18</v>
      </c>
      <c r="W6" s="18"/>
      <c r="X6" s="18"/>
      <c r="Y6" s="18"/>
      <c r="Z6" s="18"/>
      <c r="AA6" s="18"/>
      <c r="AB6" s="18"/>
      <c r="AC6" s="18"/>
      <c r="AD6" s="18"/>
      <c r="AE6" s="18"/>
    </row>
    <row r="7" spans="1:31" ht="18.75">
      <c r="A7" s="4">
        <v>5</v>
      </c>
      <c r="B7" s="9" t="s">
        <v>36</v>
      </c>
      <c r="C7" s="11" t="s">
        <v>37</v>
      </c>
      <c r="D7" s="11" t="s">
        <v>30</v>
      </c>
      <c r="E7" s="11">
        <v>18</v>
      </c>
      <c r="F7" s="11" t="s">
        <v>94</v>
      </c>
      <c r="G7" s="11">
        <v>1</v>
      </c>
      <c r="H7" s="11">
        <v>1</v>
      </c>
      <c r="I7" s="11">
        <v>3</v>
      </c>
      <c r="J7" s="11">
        <v>0</v>
      </c>
      <c r="K7" s="11">
        <v>0</v>
      </c>
      <c r="L7" s="11">
        <v>0</v>
      </c>
      <c r="M7" s="11">
        <v>0</v>
      </c>
      <c r="N7" s="20">
        <f t="shared" si="6"/>
        <v>5</v>
      </c>
      <c r="O7" s="12">
        <f t="shared" si="0"/>
      </c>
      <c r="P7" s="13">
        <f t="shared" si="1"/>
        <v>0.17857142857142858</v>
      </c>
      <c r="Q7" s="14">
        <f t="shared" si="2"/>
      </c>
      <c r="R7" s="15">
        <f t="shared" si="3"/>
        <v>0.19230769230769232</v>
      </c>
      <c r="S7" s="16">
        <f t="shared" si="4"/>
        <v>24</v>
      </c>
      <c r="T7" s="15">
        <f t="shared" si="5"/>
      </c>
      <c r="V7" s="18" t="s">
        <v>19</v>
      </c>
      <c r="W7" s="18"/>
      <c r="X7" s="18"/>
      <c r="Y7" s="18"/>
      <c r="Z7" s="18"/>
      <c r="AA7" s="18"/>
      <c r="AB7" s="18"/>
      <c r="AC7" s="18"/>
      <c r="AD7" s="18"/>
      <c r="AE7" s="18"/>
    </row>
    <row r="8" spans="1:31" ht="18.75">
      <c r="A8" s="4">
        <v>6</v>
      </c>
      <c r="B8" s="9" t="s">
        <v>38</v>
      </c>
      <c r="C8" s="11" t="s">
        <v>39</v>
      </c>
      <c r="D8" s="11" t="s">
        <v>40</v>
      </c>
      <c r="E8" s="11">
        <v>30</v>
      </c>
      <c r="F8" s="11" t="s">
        <v>41</v>
      </c>
      <c r="G8" s="11">
        <v>1</v>
      </c>
      <c r="H8" s="11">
        <v>1</v>
      </c>
      <c r="I8" s="11">
        <v>1</v>
      </c>
      <c r="J8" s="11">
        <v>0</v>
      </c>
      <c r="K8" s="11">
        <v>0</v>
      </c>
      <c r="L8" s="11">
        <v>0</v>
      </c>
      <c r="M8" s="11">
        <v>4</v>
      </c>
      <c r="N8" s="20">
        <f t="shared" si="6"/>
        <v>7</v>
      </c>
      <c r="O8" s="12">
        <f t="shared" si="0"/>
      </c>
      <c r="P8" s="13">
        <f t="shared" si="1"/>
        <v>0.25</v>
      </c>
      <c r="Q8" s="14">
        <f t="shared" si="2"/>
      </c>
      <c r="R8" s="15">
        <f t="shared" si="3"/>
        <v>0.2692307692307692</v>
      </c>
      <c r="S8" s="16">
        <f t="shared" si="4"/>
        <v>21</v>
      </c>
      <c r="T8" s="15">
        <f t="shared" si="5"/>
      </c>
      <c r="V8" s="18" t="s">
        <v>20</v>
      </c>
      <c r="W8" s="18"/>
      <c r="X8" s="18"/>
      <c r="Y8" s="18"/>
      <c r="Z8" s="18"/>
      <c r="AA8" s="18"/>
      <c r="AB8" s="18"/>
      <c r="AC8" s="18"/>
      <c r="AD8" s="18"/>
      <c r="AE8" s="18"/>
    </row>
    <row r="9" spans="1:31" ht="18.75">
      <c r="A9" s="4">
        <v>7</v>
      </c>
      <c r="B9" s="9" t="s">
        <v>42</v>
      </c>
      <c r="C9" s="11" t="s">
        <v>43</v>
      </c>
      <c r="D9" s="11" t="s">
        <v>44</v>
      </c>
      <c r="E9" s="11" t="s">
        <v>45</v>
      </c>
      <c r="F9" s="11" t="s">
        <v>46</v>
      </c>
      <c r="G9" s="11">
        <v>1</v>
      </c>
      <c r="H9" s="11">
        <v>4</v>
      </c>
      <c r="I9" s="11">
        <v>4</v>
      </c>
      <c r="J9" s="11">
        <v>1</v>
      </c>
      <c r="K9" s="11">
        <v>0</v>
      </c>
      <c r="L9" s="11">
        <v>4</v>
      </c>
      <c r="M9" s="11">
        <v>4</v>
      </c>
      <c r="N9" s="20">
        <f t="shared" si="6"/>
        <v>18</v>
      </c>
      <c r="O9" s="12">
        <f t="shared" si="0"/>
      </c>
      <c r="P9" s="13">
        <f t="shared" si="1"/>
        <v>0.6428571428571429</v>
      </c>
      <c r="Q9" s="14">
        <f t="shared" si="2"/>
      </c>
      <c r="R9" s="15">
        <f t="shared" si="3"/>
        <v>0.6923076923076923</v>
      </c>
      <c r="S9" s="16">
        <f t="shared" si="4"/>
        <v>9</v>
      </c>
      <c r="T9" s="15">
        <f t="shared" si="5"/>
      </c>
      <c r="V9" s="18" t="s">
        <v>21</v>
      </c>
      <c r="W9" s="18"/>
      <c r="X9" s="18"/>
      <c r="Y9" s="18"/>
      <c r="Z9" s="18"/>
      <c r="AA9" s="18"/>
      <c r="AB9" s="18"/>
      <c r="AC9" s="18"/>
      <c r="AD9" s="18"/>
      <c r="AE9" s="18"/>
    </row>
    <row r="10" spans="1:31" ht="15">
      <c r="A10" s="4">
        <v>8</v>
      </c>
      <c r="B10" s="9" t="s">
        <v>47</v>
      </c>
      <c r="C10" s="11" t="s">
        <v>48</v>
      </c>
      <c r="D10" s="11" t="s">
        <v>40</v>
      </c>
      <c r="E10" s="11" t="s">
        <v>49</v>
      </c>
      <c r="F10" s="11" t="s">
        <v>41</v>
      </c>
      <c r="G10" s="11">
        <v>3</v>
      </c>
      <c r="H10" s="11">
        <v>4</v>
      </c>
      <c r="I10" s="11">
        <v>0</v>
      </c>
      <c r="J10" s="11">
        <v>4</v>
      </c>
      <c r="K10" s="11">
        <v>4</v>
      </c>
      <c r="L10" s="11">
        <v>4</v>
      </c>
      <c r="M10" s="11">
        <v>0</v>
      </c>
      <c r="N10" s="20">
        <f t="shared" si="6"/>
        <v>19</v>
      </c>
      <c r="O10" s="12">
        <f t="shared" si="0"/>
      </c>
      <c r="P10" s="13">
        <f t="shared" si="1"/>
        <v>0.6785714285714286</v>
      </c>
      <c r="Q10" s="14">
        <f t="shared" si="2"/>
      </c>
      <c r="R10" s="15">
        <f t="shared" si="3"/>
        <v>0.7307692307692307</v>
      </c>
      <c r="S10" s="16">
        <f t="shared" si="4"/>
        <v>7</v>
      </c>
      <c r="T10" s="15">
        <f t="shared" si="5"/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20" ht="15">
      <c r="A11" s="4">
        <v>9</v>
      </c>
      <c r="B11" s="9" t="s">
        <v>50</v>
      </c>
      <c r="C11" s="11" t="s">
        <v>51</v>
      </c>
      <c r="D11" s="11" t="s">
        <v>40</v>
      </c>
      <c r="E11" s="11" t="s">
        <v>52</v>
      </c>
      <c r="F11" s="11" t="s">
        <v>46</v>
      </c>
      <c r="G11" s="11">
        <v>1</v>
      </c>
      <c r="H11" s="11">
        <v>4</v>
      </c>
      <c r="I11" s="11">
        <v>3</v>
      </c>
      <c r="J11" s="11">
        <v>2</v>
      </c>
      <c r="K11" s="11">
        <v>0</v>
      </c>
      <c r="L11" s="11">
        <v>0</v>
      </c>
      <c r="M11" s="11">
        <v>0</v>
      </c>
      <c r="N11" s="20">
        <f t="shared" si="6"/>
        <v>10</v>
      </c>
      <c r="O11" s="12">
        <f t="shared" si="0"/>
      </c>
      <c r="P11" s="13">
        <f t="shared" si="1"/>
        <v>0.35714285714285715</v>
      </c>
      <c r="Q11" s="14">
        <f t="shared" si="2"/>
      </c>
      <c r="R11" s="15">
        <f t="shared" si="3"/>
        <v>0.38461538461538464</v>
      </c>
      <c r="S11" s="16">
        <f t="shared" si="4"/>
        <v>17</v>
      </c>
      <c r="T11" s="15">
        <f t="shared" si="5"/>
      </c>
    </row>
    <row r="12" spans="1:20" ht="15">
      <c r="A12" s="4">
        <v>10</v>
      </c>
      <c r="B12" s="9" t="s">
        <v>53</v>
      </c>
      <c r="C12" s="11" t="s">
        <v>54</v>
      </c>
      <c r="D12" s="11" t="s">
        <v>44</v>
      </c>
      <c r="E12" s="11">
        <v>124</v>
      </c>
      <c r="F12" s="11" t="s">
        <v>93</v>
      </c>
      <c r="G12" s="11">
        <v>4</v>
      </c>
      <c r="H12" s="11">
        <v>4</v>
      </c>
      <c r="I12" s="11">
        <v>4</v>
      </c>
      <c r="J12" s="11">
        <v>0</v>
      </c>
      <c r="K12" s="11">
        <v>4</v>
      </c>
      <c r="L12" s="11">
        <v>0</v>
      </c>
      <c r="M12" s="11">
        <v>0</v>
      </c>
      <c r="N12" s="20">
        <f t="shared" si="6"/>
        <v>16</v>
      </c>
      <c r="O12" s="12">
        <f t="shared" si="0"/>
      </c>
      <c r="P12" s="13">
        <f t="shared" si="1"/>
        <v>0.5714285714285714</v>
      </c>
      <c r="Q12" s="14">
        <f t="shared" si="2"/>
      </c>
      <c r="R12" s="15">
        <f t="shared" si="3"/>
        <v>0.6153846153846154</v>
      </c>
      <c r="S12" s="16">
        <f t="shared" si="4"/>
        <v>12</v>
      </c>
      <c r="T12" s="15">
        <f t="shared" si="5"/>
      </c>
    </row>
    <row r="13" spans="1:20" ht="15">
      <c r="A13" s="4">
        <v>11</v>
      </c>
      <c r="B13" s="9" t="s">
        <v>55</v>
      </c>
      <c r="C13" s="11" t="s">
        <v>56</v>
      </c>
      <c r="D13" s="11" t="s">
        <v>30</v>
      </c>
      <c r="E13" s="11">
        <v>104</v>
      </c>
      <c r="F13" s="11" t="s">
        <v>93</v>
      </c>
      <c r="G13" s="11">
        <v>1</v>
      </c>
      <c r="H13" s="11">
        <v>0</v>
      </c>
      <c r="I13" s="11">
        <v>4</v>
      </c>
      <c r="J13" s="11">
        <v>0</v>
      </c>
      <c r="K13" s="11">
        <v>0</v>
      </c>
      <c r="L13" s="11">
        <v>3</v>
      </c>
      <c r="M13" s="11">
        <v>0</v>
      </c>
      <c r="N13" s="20">
        <f t="shared" si="6"/>
        <v>8</v>
      </c>
      <c r="O13" s="12">
        <f t="shared" si="0"/>
      </c>
      <c r="P13" s="13">
        <f t="shared" si="1"/>
        <v>0.2857142857142857</v>
      </c>
      <c r="Q13" s="14">
        <f t="shared" si="2"/>
      </c>
      <c r="R13" s="15">
        <f t="shared" si="3"/>
        <v>0.3076923076923077</v>
      </c>
      <c r="S13" s="16">
        <f t="shared" si="4"/>
        <v>20</v>
      </c>
      <c r="T13" s="15">
        <f t="shared" si="5"/>
      </c>
    </row>
    <row r="14" spans="1:20" ht="15">
      <c r="A14" s="4">
        <v>12</v>
      </c>
      <c r="B14" s="9" t="s">
        <v>57</v>
      </c>
      <c r="C14" s="11" t="s">
        <v>58</v>
      </c>
      <c r="D14" s="11" t="s">
        <v>40</v>
      </c>
      <c r="E14" s="11" t="s">
        <v>59</v>
      </c>
      <c r="F14" s="11" t="s">
        <v>95</v>
      </c>
      <c r="G14" s="11">
        <v>4</v>
      </c>
      <c r="H14" s="11">
        <v>4</v>
      </c>
      <c r="I14" s="11">
        <v>1</v>
      </c>
      <c r="J14" s="11">
        <v>2</v>
      </c>
      <c r="K14" s="11">
        <v>2</v>
      </c>
      <c r="L14" s="11">
        <v>2</v>
      </c>
      <c r="M14" s="11">
        <v>0</v>
      </c>
      <c r="N14" s="20">
        <f t="shared" si="6"/>
        <v>15</v>
      </c>
      <c r="O14" s="12">
        <f t="shared" si="0"/>
      </c>
      <c r="P14" s="13">
        <f t="shared" si="1"/>
        <v>0.5357142857142857</v>
      </c>
      <c r="Q14" s="14">
        <f t="shared" si="2"/>
      </c>
      <c r="R14" s="15">
        <f t="shared" si="3"/>
        <v>0.5769230769230769</v>
      </c>
      <c r="S14" s="16">
        <f t="shared" si="4"/>
        <v>13</v>
      </c>
      <c r="T14" s="15">
        <f t="shared" si="5"/>
      </c>
    </row>
    <row r="15" spans="1:20" ht="15">
      <c r="A15" s="4">
        <v>13</v>
      </c>
      <c r="B15" s="9" t="s">
        <v>60</v>
      </c>
      <c r="C15" s="11" t="s">
        <v>61</v>
      </c>
      <c r="D15" s="11" t="s">
        <v>40</v>
      </c>
      <c r="E15" s="11">
        <v>67</v>
      </c>
      <c r="F15" s="11" t="s">
        <v>41</v>
      </c>
      <c r="G15" s="11">
        <v>4</v>
      </c>
      <c r="H15" s="11">
        <v>1</v>
      </c>
      <c r="I15" s="11">
        <v>4</v>
      </c>
      <c r="J15" s="11">
        <v>0</v>
      </c>
      <c r="K15" s="11">
        <v>1</v>
      </c>
      <c r="L15" s="11">
        <v>0</v>
      </c>
      <c r="M15" s="11">
        <v>0</v>
      </c>
      <c r="N15" s="20">
        <f t="shared" si="6"/>
        <v>10</v>
      </c>
      <c r="O15" s="12">
        <f t="shared" si="0"/>
      </c>
      <c r="P15" s="13">
        <f t="shared" si="1"/>
        <v>0.35714285714285715</v>
      </c>
      <c r="Q15" s="14">
        <f t="shared" si="2"/>
      </c>
      <c r="R15" s="15">
        <f t="shared" si="3"/>
        <v>0.38461538461538464</v>
      </c>
      <c r="S15" s="16">
        <f t="shared" si="4"/>
        <v>17</v>
      </c>
      <c r="T15" s="15">
        <f t="shared" si="5"/>
      </c>
    </row>
    <row r="16" spans="1:20" ht="15">
      <c r="A16" s="4">
        <v>14</v>
      </c>
      <c r="B16" s="9" t="s">
        <v>62</v>
      </c>
      <c r="C16" s="11" t="s">
        <v>63</v>
      </c>
      <c r="D16" s="11" t="s">
        <v>64</v>
      </c>
      <c r="E16" s="11">
        <v>136</v>
      </c>
      <c r="F16" s="11" t="s">
        <v>94</v>
      </c>
      <c r="G16" s="11">
        <v>3</v>
      </c>
      <c r="H16" s="11">
        <v>4</v>
      </c>
      <c r="I16" s="11">
        <v>3</v>
      </c>
      <c r="J16" s="11">
        <v>0</v>
      </c>
      <c r="K16" s="11">
        <v>0</v>
      </c>
      <c r="L16" s="11">
        <v>1</v>
      </c>
      <c r="M16" s="11">
        <v>1</v>
      </c>
      <c r="N16" s="20">
        <f t="shared" si="6"/>
        <v>12</v>
      </c>
      <c r="O16" s="12">
        <f t="shared" si="0"/>
      </c>
      <c r="P16" s="13">
        <f t="shared" si="1"/>
        <v>0.42857142857142855</v>
      </c>
      <c r="Q16" s="14">
        <f t="shared" si="2"/>
      </c>
      <c r="R16" s="15">
        <f t="shared" si="3"/>
        <v>0.46153846153846156</v>
      </c>
      <c r="S16" s="16">
        <f t="shared" si="4"/>
        <v>15</v>
      </c>
      <c r="T16" s="15">
        <f t="shared" si="5"/>
      </c>
    </row>
    <row r="17" spans="1:20" ht="15">
      <c r="A17" s="4">
        <v>15</v>
      </c>
      <c r="B17" s="9" t="s">
        <v>65</v>
      </c>
      <c r="C17" s="11" t="s">
        <v>66</v>
      </c>
      <c r="D17" s="11" t="s">
        <v>44</v>
      </c>
      <c r="E17" s="11">
        <v>151</v>
      </c>
      <c r="F17" s="11" t="s">
        <v>93</v>
      </c>
      <c r="G17" s="11">
        <v>4</v>
      </c>
      <c r="H17" s="11">
        <v>4</v>
      </c>
      <c r="I17" s="11">
        <v>4</v>
      </c>
      <c r="J17" s="11">
        <v>2</v>
      </c>
      <c r="K17" s="11">
        <v>0</v>
      </c>
      <c r="L17" s="11">
        <v>0</v>
      </c>
      <c r="M17" s="11">
        <v>4</v>
      </c>
      <c r="N17" s="20">
        <f t="shared" si="6"/>
        <v>18</v>
      </c>
      <c r="O17" s="12">
        <f t="shared" si="0"/>
      </c>
      <c r="P17" s="13">
        <f t="shared" si="1"/>
        <v>0.6428571428571429</v>
      </c>
      <c r="Q17" s="14">
        <f t="shared" si="2"/>
      </c>
      <c r="R17" s="15">
        <f t="shared" si="3"/>
        <v>0.6923076923076923</v>
      </c>
      <c r="S17" s="16">
        <f t="shared" si="4"/>
        <v>9</v>
      </c>
      <c r="T17" s="15">
        <f t="shared" si="5"/>
      </c>
    </row>
    <row r="18" spans="1:20" ht="15">
      <c r="A18" s="4">
        <v>16</v>
      </c>
      <c r="B18" s="9" t="s">
        <v>67</v>
      </c>
      <c r="C18" s="11" t="s">
        <v>68</v>
      </c>
      <c r="D18" s="11" t="s">
        <v>40</v>
      </c>
      <c r="E18" s="11">
        <v>477</v>
      </c>
      <c r="F18" s="11" t="s">
        <v>93</v>
      </c>
      <c r="G18" s="11">
        <v>4</v>
      </c>
      <c r="H18" s="11">
        <v>4</v>
      </c>
      <c r="I18" s="11">
        <v>4</v>
      </c>
      <c r="J18" s="11">
        <v>2</v>
      </c>
      <c r="K18" s="11">
        <v>1</v>
      </c>
      <c r="L18" s="11">
        <v>4</v>
      </c>
      <c r="M18" s="11">
        <v>4</v>
      </c>
      <c r="N18" s="20">
        <f t="shared" si="6"/>
        <v>23</v>
      </c>
      <c r="O18" s="12" t="str">
        <f t="shared" si="0"/>
        <v>призер</v>
      </c>
      <c r="P18" s="13">
        <f t="shared" si="1"/>
        <v>0.8214285714285714</v>
      </c>
      <c r="Q18" s="14">
        <f t="shared" si="2"/>
      </c>
      <c r="R18" s="15">
        <f t="shared" si="3"/>
        <v>0.8846153846153846</v>
      </c>
      <c r="S18" s="16">
        <f t="shared" si="4"/>
        <v>4</v>
      </c>
      <c r="T18" s="15" t="str">
        <f t="shared" si="5"/>
        <v>призер</v>
      </c>
    </row>
    <row r="19" spans="1:20" ht="15">
      <c r="A19" s="4">
        <v>17</v>
      </c>
      <c r="B19" s="9" t="s">
        <v>69</v>
      </c>
      <c r="C19" s="11" t="s">
        <v>70</v>
      </c>
      <c r="D19" s="11" t="s">
        <v>40</v>
      </c>
      <c r="E19" s="11" t="s">
        <v>49</v>
      </c>
      <c r="F19" s="11" t="s">
        <v>41</v>
      </c>
      <c r="G19" s="11">
        <v>4</v>
      </c>
      <c r="H19" s="11">
        <v>1</v>
      </c>
      <c r="I19" s="11">
        <v>0</v>
      </c>
      <c r="J19" s="11">
        <v>3</v>
      </c>
      <c r="K19" s="11">
        <v>2</v>
      </c>
      <c r="L19" s="11">
        <v>4</v>
      </c>
      <c r="M19" s="11">
        <v>0</v>
      </c>
      <c r="N19" s="20">
        <f t="shared" si="6"/>
        <v>14</v>
      </c>
      <c r="O19" s="12">
        <f t="shared" si="0"/>
      </c>
      <c r="P19" s="13">
        <f t="shared" si="1"/>
        <v>0.5</v>
      </c>
      <c r="Q19" s="14">
        <f t="shared" si="2"/>
      </c>
      <c r="R19" s="15">
        <f t="shared" si="3"/>
        <v>0.5384615384615384</v>
      </c>
      <c r="S19" s="16">
        <f t="shared" si="4"/>
        <v>14</v>
      </c>
      <c r="T19" s="15">
        <f t="shared" si="5"/>
      </c>
    </row>
    <row r="20" spans="1:20" ht="15">
      <c r="A20" s="4">
        <v>18</v>
      </c>
      <c r="B20" s="9" t="s">
        <v>71</v>
      </c>
      <c r="C20" s="11" t="s">
        <v>72</v>
      </c>
      <c r="D20" s="11" t="s">
        <v>73</v>
      </c>
      <c r="E20" s="11" t="s">
        <v>26</v>
      </c>
      <c r="F20" s="11" t="s">
        <v>27</v>
      </c>
      <c r="G20" s="11">
        <v>4</v>
      </c>
      <c r="H20" s="11">
        <v>4</v>
      </c>
      <c r="I20" s="11">
        <v>3</v>
      </c>
      <c r="J20" s="11">
        <v>3</v>
      </c>
      <c r="K20" s="11">
        <v>4</v>
      </c>
      <c r="L20" s="11">
        <v>4</v>
      </c>
      <c r="M20" s="11">
        <v>4</v>
      </c>
      <c r="N20" s="20">
        <f t="shared" si="6"/>
        <v>26</v>
      </c>
      <c r="O20" s="12" t="str">
        <f t="shared" si="0"/>
        <v>победитель</v>
      </c>
      <c r="P20" s="13">
        <f t="shared" si="1"/>
        <v>0.9285714285714286</v>
      </c>
      <c r="Q20" s="14" t="str">
        <f t="shared" si="2"/>
        <v>победитель</v>
      </c>
      <c r="R20" s="15">
        <f t="shared" si="3"/>
        <v>1</v>
      </c>
      <c r="S20" s="16">
        <f t="shared" si="4"/>
        <v>1</v>
      </c>
      <c r="T20" s="15">
        <f t="shared" si="5"/>
      </c>
    </row>
    <row r="21" spans="1:20" ht="15">
      <c r="A21" s="4">
        <v>19</v>
      </c>
      <c r="B21" s="9" t="s">
        <v>74</v>
      </c>
      <c r="C21" s="11" t="s">
        <v>75</v>
      </c>
      <c r="D21" s="11" t="s">
        <v>44</v>
      </c>
      <c r="E21" s="11" t="s">
        <v>76</v>
      </c>
      <c r="F21" s="11" t="s">
        <v>41</v>
      </c>
      <c r="G21" s="11">
        <v>4</v>
      </c>
      <c r="H21" s="11">
        <v>1</v>
      </c>
      <c r="I21" s="11">
        <v>3</v>
      </c>
      <c r="J21" s="11">
        <v>3</v>
      </c>
      <c r="K21" s="11">
        <v>1</v>
      </c>
      <c r="L21" s="11">
        <v>4</v>
      </c>
      <c r="M21" s="11">
        <v>4</v>
      </c>
      <c r="N21" s="20">
        <f t="shared" si="6"/>
        <v>20</v>
      </c>
      <c r="O21" s="12" t="str">
        <f t="shared" si="0"/>
        <v>призер</v>
      </c>
      <c r="P21" s="13">
        <f t="shared" si="1"/>
        <v>0.7142857142857143</v>
      </c>
      <c r="Q21" s="14">
        <f t="shared" si="2"/>
      </c>
      <c r="R21" s="15">
        <f t="shared" si="3"/>
        <v>0.7692307692307693</v>
      </c>
      <c r="S21" s="16">
        <f t="shared" si="4"/>
        <v>6</v>
      </c>
      <c r="T21" s="15" t="str">
        <f t="shared" si="5"/>
        <v>призер</v>
      </c>
    </row>
    <row r="22" spans="1:20" ht="15">
      <c r="A22" s="4">
        <v>20</v>
      </c>
      <c r="B22" s="9" t="s">
        <v>77</v>
      </c>
      <c r="C22" s="11" t="s">
        <v>78</v>
      </c>
      <c r="D22" s="11" t="s">
        <v>40</v>
      </c>
      <c r="E22" s="11">
        <v>104</v>
      </c>
      <c r="F22" s="11" t="s">
        <v>93</v>
      </c>
      <c r="G22" s="11">
        <v>1</v>
      </c>
      <c r="H22" s="11">
        <v>0</v>
      </c>
      <c r="I22" s="11">
        <v>2</v>
      </c>
      <c r="J22" s="11">
        <v>2</v>
      </c>
      <c r="K22" s="11">
        <v>0</v>
      </c>
      <c r="L22" s="11">
        <v>1</v>
      </c>
      <c r="M22" s="11">
        <v>4</v>
      </c>
      <c r="N22" s="20">
        <f t="shared" si="6"/>
        <v>10</v>
      </c>
      <c r="O22" s="12">
        <f t="shared" si="0"/>
      </c>
      <c r="P22" s="13">
        <f t="shared" si="1"/>
        <v>0.35714285714285715</v>
      </c>
      <c r="Q22" s="14">
        <f t="shared" si="2"/>
      </c>
      <c r="R22" s="15">
        <f t="shared" si="3"/>
        <v>0.38461538461538464</v>
      </c>
      <c r="S22" s="16">
        <f t="shared" si="4"/>
        <v>17</v>
      </c>
      <c r="T22" s="15">
        <f t="shared" si="5"/>
      </c>
    </row>
    <row r="23" spans="1:20" ht="15">
      <c r="A23" s="4">
        <v>21</v>
      </c>
      <c r="B23" s="9" t="s">
        <v>79</v>
      </c>
      <c r="C23" s="11" t="s">
        <v>80</v>
      </c>
      <c r="D23" s="11" t="s">
        <v>44</v>
      </c>
      <c r="E23" s="11">
        <v>8</v>
      </c>
      <c r="F23" s="11" t="s">
        <v>41</v>
      </c>
      <c r="G23" s="11">
        <v>4</v>
      </c>
      <c r="H23" s="11">
        <v>4</v>
      </c>
      <c r="I23" s="11">
        <v>4</v>
      </c>
      <c r="J23" s="11">
        <v>1</v>
      </c>
      <c r="K23" s="11">
        <v>4</v>
      </c>
      <c r="L23" s="11">
        <v>4</v>
      </c>
      <c r="M23" s="11">
        <v>1</v>
      </c>
      <c r="N23" s="20">
        <f t="shared" si="6"/>
        <v>22</v>
      </c>
      <c r="O23" s="12" t="str">
        <f t="shared" si="0"/>
        <v>призер</v>
      </c>
      <c r="P23" s="13">
        <f t="shared" si="1"/>
        <v>0.7857142857142857</v>
      </c>
      <c r="Q23" s="14">
        <f t="shared" si="2"/>
      </c>
      <c r="R23" s="15">
        <f t="shared" si="3"/>
        <v>0.8461538461538461</v>
      </c>
      <c r="S23" s="16">
        <f t="shared" si="4"/>
        <v>5</v>
      </c>
      <c r="T23" s="15" t="str">
        <f t="shared" si="5"/>
        <v>призер</v>
      </c>
    </row>
    <row r="24" spans="1:20" ht="15">
      <c r="A24" s="4">
        <v>22</v>
      </c>
      <c r="B24" s="9" t="s">
        <v>81</v>
      </c>
      <c r="C24" s="11" t="s">
        <v>82</v>
      </c>
      <c r="D24" s="11" t="s">
        <v>30</v>
      </c>
      <c r="E24" s="11" t="s">
        <v>83</v>
      </c>
      <c r="F24" s="11" t="s">
        <v>94</v>
      </c>
      <c r="G24" s="11">
        <v>1</v>
      </c>
      <c r="H24" s="11">
        <v>4</v>
      </c>
      <c r="I24" s="11">
        <v>1</v>
      </c>
      <c r="J24" s="11">
        <v>1</v>
      </c>
      <c r="K24" s="11">
        <v>0</v>
      </c>
      <c r="L24" s="11">
        <v>4</v>
      </c>
      <c r="M24" s="11">
        <v>1</v>
      </c>
      <c r="N24" s="20">
        <f t="shared" si="6"/>
        <v>12</v>
      </c>
      <c r="O24" s="12">
        <f t="shared" si="0"/>
      </c>
      <c r="P24" s="13">
        <f t="shared" si="1"/>
        <v>0.42857142857142855</v>
      </c>
      <c r="Q24" s="14">
        <f t="shared" si="2"/>
      </c>
      <c r="R24" s="15">
        <f t="shared" si="3"/>
        <v>0.46153846153846156</v>
      </c>
      <c r="S24" s="16">
        <f t="shared" si="4"/>
        <v>15</v>
      </c>
      <c r="T24" s="15">
        <f t="shared" si="5"/>
      </c>
    </row>
    <row r="25" spans="1:20" ht="15">
      <c r="A25" s="4">
        <v>23</v>
      </c>
      <c r="B25" s="9" t="s">
        <v>84</v>
      </c>
      <c r="C25" s="11" t="s">
        <v>85</v>
      </c>
      <c r="D25" s="11" t="s">
        <v>30</v>
      </c>
      <c r="E25" s="11" t="s">
        <v>86</v>
      </c>
      <c r="F25" s="11" t="s">
        <v>96</v>
      </c>
      <c r="G25" s="11">
        <v>4</v>
      </c>
      <c r="H25" s="11">
        <v>4</v>
      </c>
      <c r="I25" s="11">
        <v>0</v>
      </c>
      <c r="J25" s="11">
        <v>4</v>
      </c>
      <c r="K25" s="11">
        <v>0</v>
      </c>
      <c r="L25" s="11">
        <v>3</v>
      </c>
      <c r="M25" s="11">
        <v>4</v>
      </c>
      <c r="N25" s="20">
        <f t="shared" si="6"/>
        <v>19</v>
      </c>
      <c r="O25" s="12">
        <f t="shared" si="0"/>
      </c>
      <c r="P25" s="13">
        <f t="shared" si="1"/>
        <v>0.6785714285714286</v>
      </c>
      <c r="Q25" s="14">
        <f t="shared" si="2"/>
      </c>
      <c r="R25" s="15">
        <f t="shared" si="3"/>
        <v>0.7307692307692307</v>
      </c>
      <c r="S25" s="16">
        <f t="shared" si="4"/>
        <v>7</v>
      </c>
      <c r="T25" s="15">
        <f t="shared" si="5"/>
      </c>
    </row>
    <row r="26" spans="1:20" ht="15">
      <c r="A26" s="4">
        <v>24</v>
      </c>
      <c r="B26" s="9" t="s">
        <v>87</v>
      </c>
      <c r="C26" s="11" t="s">
        <v>88</v>
      </c>
      <c r="D26" s="11" t="s">
        <v>40</v>
      </c>
      <c r="E26" s="11" t="s">
        <v>45</v>
      </c>
      <c r="F26" s="11" t="s">
        <v>46</v>
      </c>
      <c r="G26" s="11">
        <v>4</v>
      </c>
      <c r="H26" s="11">
        <v>1</v>
      </c>
      <c r="I26" s="11">
        <v>1</v>
      </c>
      <c r="J26" s="11">
        <v>1</v>
      </c>
      <c r="K26" s="11">
        <v>0</v>
      </c>
      <c r="L26" s="11">
        <v>0</v>
      </c>
      <c r="M26" s="11">
        <v>0</v>
      </c>
      <c r="N26" s="20">
        <f t="shared" si="6"/>
        <v>7</v>
      </c>
      <c r="O26" s="12">
        <f t="shared" si="0"/>
      </c>
      <c r="P26" s="13">
        <f t="shared" si="1"/>
        <v>0.25</v>
      </c>
      <c r="Q26" s="14">
        <f t="shared" si="2"/>
      </c>
      <c r="R26" s="15">
        <f t="shared" si="3"/>
        <v>0.2692307692307692</v>
      </c>
      <c r="S26" s="16">
        <f t="shared" si="4"/>
        <v>21</v>
      </c>
      <c r="T26" s="15">
        <f t="shared" si="5"/>
      </c>
    </row>
    <row r="27" spans="1:20" ht="15">
      <c r="A27" s="4">
        <v>25</v>
      </c>
      <c r="B27" s="9" t="s">
        <v>89</v>
      </c>
      <c r="C27" s="11" t="s">
        <v>90</v>
      </c>
      <c r="D27" s="11" t="s">
        <v>40</v>
      </c>
      <c r="E27" s="11" t="s">
        <v>49</v>
      </c>
      <c r="F27" s="11" t="s">
        <v>41</v>
      </c>
      <c r="G27" s="11">
        <v>4</v>
      </c>
      <c r="H27" s="11">
        <v>4</v>
      </c>
      <c r="I27" s="11">
        <v>4</v>
      </c>
      <c r="J27" s="11">
        <v>4</v>
      </c>
      <c r="K27" s="11">
        <v>3</v>
      </c>
      <c r="L27" s="11">
        <v>1</v>
      </c>
      <c r="M27" s="11">
        <v>4</v>
      </c>
      <c r="N27" s="20">
        <f t="shared" si="6"/>
        <v>24</v>
      </c>
      <c r="O27" s="12" t="str">
        <f t="shared" si="0"/>
        <v>призер</v>
      </c>
      <c r="P27" s="13">
        <f t="shared" si="1"/>
        <v>0.8571428571428571</v>
      </c>
      <c r="Q27" s="14">
        <f t="shared" si="2"/>
      </c>
      <c r="R27" s="15">
        <f t="shared" si="3"/>
        <v>0.9230769230769231</v>
      </c>
      <c r="S27" s="16">
        <f t="shared" si="4"/>
        <v>2</v>
      </c>
      <c r="T27" s="15" t="str">
        <f t="shared" si="5"/>
        <v>призер</v>
      </c>
    </row>
    <row r="28" spans="1:20" ht="15">
      <c r="A28" s="4">
        <v>26</v>
      </c>
      <c r="B28" s="9" t="s">
        <v>91</v>
      </c>
      <c r="C28" s="11" t="s">
        <v>92</v>
      </c>
      <c r="D28" s="11" t="s">
        <v>25</v>
      </c>
      <c r="E28" s="11" t="s">
        <v>26</v>
      </c>
      <c r="F28" s="11" t="s">
        <v>27</v>
      </c>
      <c r="G28" s="11">
        <v>4</v>
      </c>
      <c r="H28" s="11">
        <v>0</v>
      </c>
      <c r="I28" s="11">
        <v>4</v>
      </c>
      <c r="J28" s="11">
        <v>4</v>
      </c>
      <c r="K28" s="11">
        <v>1</v>
      </c>
      <c r="L28" s="11">
        <v>4</v>
      </c>
      <c r="M28" s="11">
        <v>0</v>
      </c>
      <c r="N28" s="20">
        <f t="shared" si="6"/>
        <v>17</v>
      </c>
      <c r="O28" s="12">
        <f t="shared" si="0"/>
      </c>
      <c r="P28" s="13">
        <f t="shared" si="1"/>
        <v>0.6071428571428571</v>
      </c>
      <c r="Q28" s="14">
        <f t="shared" si="2"/>
      </c>
      <c r="R28" s="15">
        <f t="shared" si="3"/>
        <v>0.6538461538461539</v>
      </c>
      <c r="S28" s="16">
        <f t="shared" si="4"/>
        <v>11</v>
      </c>
      <c r="T28" s="15">
        <f t="shared" si="5"/>
      </c>
    </row>
    <row r="29" spans="1:20" ht="15">
      <c r="A29" s="4">
        <v>27</v>
      </c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0">
        <f t="shared" si="6"/>
      </c>
      <c r="O29" s="12">
        <f t="shared" si="0"/>
      </c>
      <c r="P29" s="13">
        <f t="shared" si="1"/>
      </c>
      <c r="Q29" s="14">
        <f t="shared" si="2"/>
      </c>
      <c r="R29" s="15">
        <f t="shared" si="3"/>
      </c>
      <c r="S29" s="16">
        <f t="shared" si="4"/>
      </c>
      <c r="T29" s="15">
        <f t="shared" si="5"/>
      </c>
    </row>
    <row r="30" spans="1:20" ht="15">
      <c r="A30" s="4">
        <v>28</v>
      </c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0">
        <f t="shared" si="6"/>
      </c>
      <c r="O30" s="12">
        <f t="shared" si="0"/>
      </c>
      <c r="P30" s="13">
        <f t="shared" si="1"/>
      </c>
      <c r="Q30" s="14">
        <f t="shared" si="2"/>
      </c>
      <c r="R30" s="15">
        <f t="shared" si="3"/>
      </c>
      <c r="S30" s="16">
        <f t="shared" si="4"/>
      </c>
      <c r="T30" s="15">
        <f t="shared" si="5"/>
      </c>
    </row>
    <row r="31" spans="1:20" ht="15">
      <c r="A31" s="4">
        <v>29</v>
      </c>
      <c r="B31" s="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20">
        <f t="shared" si="6"/>
      </c>
      <c r="O31" s="12">
        <f t="shared" si="0"/>
      </c>
      <c r="P31" s="13">
        <f t="shared" si="1"/>
      </c>
      <c r="Q31" s="14">
        <f t="shared" si="2"/>
      </c>
      <c r="R31" s="15">
        <f t="shared" si="3"/>
      </c>
      <c r="S31" s="16">
        <f t="shared" si="4"/>
      </c>
      <c r="T31" s="15">
        <f t="shared" si="5"/>
      </c>
    </row>
    <row r="32" spans="1:20" ht="15">
      <c r="A32" s="4">
        <v>30</v>
      </c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0">
        <f t="shared" si="6"/>
      </c>
      <c r="O32" s="12">
        <f t="shared" si="0"/>
      </c>
      <c r="P32" s="13">
        <f t="shared" si="1"/>
      </c>
      <c r="Q32" s="14">
        <f t="shared" si="2"/>
      </c>
      <c r="R32" s="15">
        <f t="shared" si="3"/>
      </c>
      <c r="S32" s="16">
        <f t="shared" si="4"/>
      </c>
      <c r="T32" s="15">
        <f t="shared" si="5"/>
      </c>
    </row>
    <row r="33" spans="1:20" ht="15">
      <c r="A33" s="4">
        <v>31</v>
      </c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0">
        <f t="shared" si="6"/>
      </c>
      <c r="O33" s="12">
        <f t="shared" si="0"/>
      </c>
      <c r="P33" s="13">
        <f t="shared" si="1"/>
      </c>
      <c r="Q33" s="14">
        <f t="shared" si="2"/>
      </c>
      <c r="R33" s="15">
        <f t="shared" si="3"/>
      </c>
      <c r="S33" s="16">
        <f t="shared" si="4"/>
      </c>
      <c r="T33" s="15">
        <f t="shared" si="5"/>
      </c>
    </row>
    <row r="34" spans="1:20" ht="15">
      <c r="A34" s="4">
        <v>32</v>
      </c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0">
        <f t="shared" si="6"/>
      </c>
      <c r="O34" s="12">
        <f t="shared" si="0"/>
      </c>
      <c r="P34" s="13">
        <f t="shared" si="1"/>
      </c>
      <c r="Q34" s="14">
        <f t="shared" si="2"/>
      </c>
      <c r="R34" s="15">
        <f t="shared" si="3"/>
      </c>
      <c r="S34" s="16">
        <f t="shared" si="4"/>
      </c>
      <c r="T34" s="15">
        <f t="shared" si="5"/>
      </c>
    </row>
    <row r="35" spans="1:20" ht="15">
      <c r="A35" s="4">
        <v>33</v>
      </c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0">
        <f t="shared" si="6"/>
      </c>
      <c r="O35" s="12">
        <f aca="true" t="shared" si="7" ref="O35:O66">IF(B35&gt;"",IF(Q35&gt;"",Q35,(IF(T35&gt;"",T35,""))),"")</f>
      </c>
      <c r="P35" s="13">
        <f aca="true" t="shared" si="8" ref="P35:P66">IF(B35&gt;"",N35/$Q$1,"")</f>
      </c>
      <c r="Q35" s="14">
        <f aca="true" t="shared" si="9" ref="Q35:Q66">IF(AND(B35&gt;"",N35=MAX(N$3:N$103),N35&gt;$Q$1*0.75),"победитель","")</f>
      </c>
      <c r="R35" s="15">
        <f aca="true" t="shared" si="10" ref="R35:R66">IF(B35&gt;"",N35/MAX(N$3:N$103),"")</f>
      </c>
      <c r="S35" s="16">
        <f aca="true" t="shared" si="11" ref="S35:S66">IF(B35&gt;"",RANK(N35,N$3:N$103),"")</f>
      </c>
      <c r="T35" s="15">
        <f aca="true" t="shared" si="12" ref="T35:T66">IF(B35&gt;"",IF(AND(Q35="",N35&gt;$Q$1/2,S35&lt;ROUNDUP(COUNTIF(B$3:B$102,"&gt;""")*0.25,0)),"призер",""),"")</f>
      </c>
    </row>
    <row r="36" spans="1:20" ht="15">
      <c r="A36" s="4">
        <v>34</v>
      </c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0">
        <f t="shared" si="6"/>
      </c>
      <c r="O36" s="12">
        <f t="shared" si="7"/>
      </c>
      <c r="P36" s="13">
        <f t="shared" si="8"/>
      </c>
      <c r="Q36" s="14">
        <f t="shared" si="9"/>
      </c>
      <c r="R36" s="15">
        <f t="shared" si="10"/>
      </c>
      <c r="S36" s="16">
        <f t="shared" si="11"/>
      </c>
      <c r="T36" s="15">
        <f t="shared" si="12"/>
      </c>
    </row>
    <row r="37" spans="1:20" ht="15">
      <c r="A37" s="4">
        <v>35</v>
      </c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20">
        <f t="shared" si="6"/>
      </c>
      <c r="O37" s="12">
        <f t="shared" si="7"/>
      </c>
      <c r="P37" s="13">
        <f t="shared" si="8"/>
      </c>
      <c r="Q37" s="14">
        <f t="shared" si="9"/>
      </c>
      <c r="R37" s="15">
        <f t="shared" si="10"/>
      </c>
      <c r="S37" s="16">
        <f t="shared" si="11"/>
      </c>
      <c r="T37" s="15">
        <f t="shared" si="12"/>
      </c>
    </row>
    <row r="38" spans="1:20" ht="15">
      <c r="A38" s="4">
        <v>36</v>
      </c>
      <c r="B38" s="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20">
        <f t="shared" si="6"/>
      </c>
      <c r="O38" s="12">
        <f t="shared" si="7"/>
      </c>
      <c r="P38" s="13">
        <f t="shared" si="8"/>
      </c>
      <c r="Q38" s="14">
        <f t="shared" si="9"/>
      </c>
      <c r="R38" s="15">
        <f t="shared" si="10"/>
      </c>
      <c r="S38" s="16">
        <f t="shared" si="11"/>
      </c>
      <c r="T38" s="15">
        <f t="shared" si="12"/>
      </c>
    </row>
    <row r="39" spans="1:20" ht="15">
      <c r="A39" s="4">
        <v>37</v>
      </c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0">
        <f t="shared" si="6"/>
      </c>
      <c r="O39" s="12">
        <f t="shared" si="7"/>
      </c>
      <c r="P39" s="13">
        <f t="shared" si="8"/>
      </c>
      <c r="Q39" s="14">
        <f t="shared" si="9"/>
      </c>
      <c r="R39" s="15">
        <f t="shared" si="10"/>
      </c>
      <c r="S39" s="16">
        <f t="shared" si="11"/>
      </c>
      <c r="T39" s="15">
        <f t="shared" si="12"/>
      </c>
    </row>
    <row r="40" spans="1:20" ht="15">
      <c r="A40" s="4">
        <v>38</v>
      </c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0">
        <f t="shared" si="6"/>
      </c>
      <c r="O40" s="12">
        <f t="shared" si="7"/>
      </c>
      <c r="P40" s="13">
        <f t="shared" si="8"/>
      </c>
      <c r="Q40" s="14">
        <f t="shared" si="9"/>
      </c>
      <c r="R40" s="15">
        <f t="shared" si="10"/>
      </c>
      <c r="S40" s="16">
        <f t="shared" si="11"/>
      </c>
      <c r="T40" s="15">
        <f t="shared" si="12"/>
      </c>
    </row>
    <row r="41" spans="1:20" ht="15">
      <c r="A41" s="4">
        <v>39</v>
      </c>
      <c r="B41" s="9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0">
        <f t="shared" si="6"/>
      </c>
      <c r="O41" s="12">
        <f t="shared" si="7"/>
      </c>
      <c r="P41" s="13">
        <f t="shared" si="8"/>
      </c>
      <c r="Q41" s="14">
        <f t="shared" si="9"/>
      </c>
      <c r="R41" s="15">
        <f t="shared" si="10"/>
      </c>
      <c r="S41" s="16">
        <f t="shared" si="11"/>
      </c>
      <c r="T41" s="15">
        <f t="shared" si="12"/>
      </c>
    </row>
    <row r="42" spans="1:20" ht="15">
      <c r="A42" s="4">
        <v>40</v>
      </c>
      <c r="B42" s="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0">
        <f t="shared" si="6"/>
      </c>
      <c r="O42" s="12">
        <f t="shared" si="7"/>
      </c>
      <c r="P42" s="13">
        <f t="shared" si="8"/>
      </c>
      <c r="Q42" s="14">
        <f t="shared" si="9"/>
      </c>
      <c r="R42" s="15">
        <f t="shared" si="10"/>
      </c>
      <c r="S42" s="16">
        <f t="shared" si="11"/>
      </c>
      <c r="T42" s="15">
        <f t="shared" si="12"/>
      </c>
    </row>
    <row r="43" spans="1:20" ht="15">
      <c r="A43" s="4">
        <v>41</v>
      </c>
      <c r="B43" s="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0">
        <f t="shared" si="6"/>
      </c>
      <c r="O43" s="12">
        <f t="shared" si="7"/>
      </c>
      <c r="P43" s="13">
        <f t="shared" si="8"/>
      </c>
      <c r="Q43" s="14">
        <f t="shared" si="9"/>
      </c>
      <c r="R43" s="15">
        <f t="shared" si="10"/>
      </c>
      <c r="S43" s="16">
        <f t="shared" si="11"/>
      </c>
      <c r="T43" s="15">
        <f t="shared" si="12"/>
      </c>
    </row>
    <row r="44" spans="1:20" ht="15">
      <c r="A44" s="4">
        <v>42</v>
      </c>
      <c r="B44" s="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0">
        <f t="shared" si="6"/>
      </c>
      <c r="O44" s="12">
        <f t="shared" si="7"/>
      </c>
      <c r="P44" s="13">
        <f t="shared" si="8"/>
      </c>
      <c r="Q44" s="14">
        <f t="shared" si="9"/>
      </c>
      <c r="R44" s="15">
        <f t="shared" si="10"/>
      </c>
      <c r="S44" s="16">
        <f t="shared" si="11"/>
      </c>
      <c r="T44" s="15">
        <f t="shared" si="12"/>
      </c>
    </row>
    <row r="45" spans="1:20" ht="15">
      <c r="A45" s="4">
        <v>43</v>
      </c>
      <c r="B45" s="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0">
        <f t="shared" si="6"/>
      </c>
      <c r="O45" s="12">
        <f t="shared" si="7"/>
      </c>
      <c r="P45" s="13">
        <f t="shared" si="8"/>
      </c>
      <c r="Q45" s="14">
        <f t="shared" si="9"/>
      </c>
      <c r="R45" s="15">
        <f t="shared" si="10"/>
      </c>
      <c r="S45" s="16">
        <f t="shared" si="11"/>
      </c>
      <c r="T45" s="15">
        <f t="shared" si="12"/>
      </c>
    </row>
    <row r="46" spans="1:20" ht="15">
      <c r="A46" s="4">
        <v>44</v>
      </c>
      <c r="B46" s="9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20">
        <f t="shared" si="6"/>
      </c>
      <c r="O46" s="12">
        <f t="shared" si="7"/>
      </c>
      <c r="P46" s="13">
        <f t="shared" si="8"/>
      </c>
      <c r="Q46" s="14">
        <f t="shared" si="9"/>
      </c>
      <c r="R46" s="15">
        <f t="shared" si="10"/>
      </c>
      <c r="S46" s="16">
        <f t="shared" si="11"/>
      </c>
      <c r="T46" s="15">
        <f t="shared" si="12"/>
      </c>
    </row>
    <row r="47" spans="1:20" ht="15">
      <c r="A47" s="4">
        <v>45</v>
      </c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0">
        <f t="shared" si="6"/>
      </c>
      <c r="O47" s="12">
        <f t="shared" si="7"/>
      </c>
      <c r="P47" s="13">
        <f t="shared" si="8"/>
      </c>
      <c r="Q47" s="14">
        <f t="shared" si="9"/>
      </c>
      <c r="R47" s="15">
        <f t="shared" si="10"/>
      </c>
      <c r="S47" s="16">
        <f t="shared" si="11"/>
      </c>
      <c r="T47" s="15">
        <f t="shared" si="12"/>
      </c>
    </row>
    <row r="48" spans="1:20" ht="15">
      <c r="A48" s="4">
        <v>46</v>
      </c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0">
        <f t="shared" si="6"/>
      </c>
      <c r="O48" s="12">
        <f t="shared" si="7"/>
      </c>
      <c r="P48" s="13">
        <f t="shared" si="8"/>
      </c>
      <c r="Q48" s="14">
        <f t="shared" si="9"/>
      </c>
      <c r="R48" s="15">
        <f t="shared" si="10"/>
      </c>
      <c r="S48" s="16">
        <f t="shared" si="11"/>
      </c>
      <c r="T48" s="15">
        <f t="shared" si="12"/>
      </c>
    </row>
    <row r="49" spans="1:20" ht="15">
      <c r="A49" s="4">
        <v>47</v>
      </c>
      <c r="B49" s="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0">
        <f t="shared" si="6"/>
      </c>
      <c r="O49" s="12">
        <f t="shared" si="7"/>
      </c>
      <c r="P49" s="13">
        <f t="shared" si="8"/>
      </c>
      <c r="Q49" s="14">
        <f t="shared" si="9"/>
      </c>
      <c r="R49" s="15">
        <f t="shared" si="10"/>
      </c>
      <c r="S49" s="16">
        <f t="shared" si="11"/>
      </c>
      <c r="T49" s="15">
        <f t="shared" si="12"/>
      </c>
    </row>
    <row r="50" spans="1:20" ht="15">
      <c r="A50" s="4">
        <v>48</v>
      </c>
      <c r="B50" s="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0">
        <f t="shared" si="6"/>
      </c>
      <c r="O50" s="12">
        <f t="shared" si="7"/>
      </c>
      <c r="P50" s="13">
        <f t="shared" si="8"/>
      </c>
      <c r="Q50" s="14">
        <f t="shared" si="9"/>
      </c>
      <c r="R50" s="15">
        <f t="shared" si="10"/>
      </c>
      <c r="S50" s="16">
        <f t="shared" si="11"/>
      </c>
      <c r="T50" s="15">
        <f t="shared" si="12"/>
      </c>
    </row>
    <row r="51" spans="1:20" ht="15">
      <c r="A51" s="4">
        <v>49</v>
      </c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0">
        <f t="shared" si="6"/>
      </c>
      <c r="O51" s="12">
        <f t="shared" si="7"/>
      </c>
      <c r="P51" s="13">
        <f t="shared" si="8"/>
      </c>
      <c r="Q51" s="14">
        <f t="shared" si="9"/>
      </c>
      <c r="R51" s="15">
        <f t="shared" si="10"/>
      </c>
      <c r="S51" s="16">
        <f t="shared" si="11"/>
      </c>
      <c r="T51" s="15">
        <f t="shared" si="12"/>
      </c>
    </row>
    <row r="52" spans="1:20" ht="15">
      <c r="A52" s="4">
        <v>50</v>
      </c>
      <c r="B52" s="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20">
        <f t="shared" si="6"/>
      </c>
      <c r="O52" s="12">
        <f t="shared" si="7"/>
      </c>
      <c r="P52" s="13">
        <f t="shared" si="8"/>
      </c>
      <c r="Q52" s="14">
        <f t="shared" si="9"/>
      </c>
      <c r="R52" s="15">
        <f t="shared" si="10"/>
      </c>
      <c r="S52" s="16">
        <f t="shared" si="11"/>
      </c>
      <c r="T52" s="15">
        <f t="shared" si="12"/>
      </c>
    </row>
    <row r="53" spans="1:20" ht="15">
      <c r="A53" s="4">
        <v>51</v>
      </c>
      <c r="B53" s="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20">
        <f t="shared" si="6"/>
      </c>
      <c r="O53" s="12">
        <f t="shared" si="7"/>
      </c>
      <c r="P53" s="13">
        <f t="shared" si="8"/>
      </c>
      <c r="Q53" s="14">
        <f t="shared" si="9"/>
      </c>
      <c r="R53" s="15">
        <f t="shared" si="10"/>
      </c>
      <c r="S53" s="16">
        <f t="shared" si="11"/>
      </c>
      <c r="T53" s="15">
        <f t="shared" si="12"/>
      </c>
    </row>
    <row r="54" spans="1:20" ht="15">
      <c r="A54" s="4">
        <v>52</v>
      </c>
      <c r="B54" s="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0">
        <f t="shared" si="6"/>
      </c>
      <c r="O54" s="12">
        <f t="shared" si="7"/>
      </c>
      <c r="P54" s="13">
        <f t="shared" si="8"/>
      </c>
      <c r="Q54" s="14">
        <f t="shared" si="9"/>
      </c>
      <c r="R54" s="15">
        <f t="shared" si="10"/>
      </c>
      <c r="S54" s="16">
        <f t="shared" si="11"/>
      </c>
      <c r="T54" s="15">
        <f t="shared" si="12"/>
      </c>
    </row>
    <row r="55" spans="1:20" ht="15">
      <c r="A55" s="4">
        <v>53</v>
      </c>
      <c r="B55" s="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20">
        <f t="shared" si="6"/>
      </c>
      <c r="O55" s="12">
        <f t="shared" si="7"/>
      </c>
      <c r="P55" s="13">
        <f t="shared" si="8"/>
      </c>
      <c r="Q55" s="14">
        <f t="shared" si="9"/>
      </c>
      <c r="R55" s="15">
        <f t="shared" si="10"/>
      </c>
      <c r="S55" s="16">
        <f t="shared" si="11"/>
      </c>
      <c r="T55" s="15">
        <f t="shared" si="12"/>
      </c>
    </row>
    <row r="56" spans="1:20" ht="15">
      <c r="A56" s="4">
        <v>54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0">
        <f t="shared" si="6"/>
      </c>
      <c r="O56" s="12">
        <f t="shared" si="7"/>
      </c>
      <c r="P56" s="13">
        <f t="shared" si="8"/>
      </c>
      <c r="Q56" s="14">
        <f t="shared" si="9"/>
      </c>
      <c r="R56" s="15">
        <f t="shared" si="10"/>
      </c>
      <c r="S56" s="16">
        <f t="shared" si="11"/>
      </c>
      <c r="T56" s="15">
        <f t="shared" si="12"/>
      </c>
    </row>
    <row r="57" spans="1:20" ht="15">
      <c r="A57" s="4">
        <v>55</v>
      </c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20">
        <f t="shared" si="6"/>
      </c>
      <c r="O57" s="12">
        <f t="shared" si="7"/>
      </c>
      <c r="P57" s="13">
        <f t="shared" si="8"/>
      </c>
      <c r="Q57" s="14">
        <f t="shared" si="9"/>
      </c>
      <c r="R57" s="15">
        <f t="shared" si="10"/>
      </c>
      <c r="S57" s="16">
        <f t="shared" si="11"/>
      </c>
      <c r="T57" s="15">
        <f t="shared" si="12"/>
      </c>
    </row>
    <row r="58" spans="1:20" ht="15">
      <c r="A58" s="4">
        <v>56</v>
      </c>
      <c r="B58" s="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20">
        <f t="shared" si="6"/>
      </c>
      <c r="O58" s="12">
        <f t="shared" si="7"/>
      </c>
      <c r="P58" s="13">
        <f t="shared" si="8"/>
      </c>
      <c r="Q58" s="14">
        <f t="shared" si="9"/>
      </c>
      <c r="R58" s="15">
        <f t="shared" si="10"/>
      </c>
      <c r="S58" s="16">
        <f t="shared" si="11"/>
      </c>
      <c r="T58" s="15">
        <f t="shared" si="12"/>
      </c>
    </row>
    <row r="59" spans="1:20" ht="15">
      <c r="A59" s="4">
        <v>57</v>
      </c>
      <c r="B59" s="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20">
        <f t="shared" si="6"/>
      </c>
      <c r="O59" s="12">
        <f t="shared" si="7"/>
      </c>
      <c r="P59" s="13">
        <f t="shared" si="8"/>
      </c>
      <c r="Q59" s="14">
        <f t="shared" si="9"/>
      </c>
      <c r="R59" s="15">
        <f t="shared" si="10"/>
      </c>
      <c r="S59" s="16">
        <f t="shared" si="11"/>
      </c>
      <c r="T59" s="15">
        <f t="shared" si="12"/>
      </c>
    </row>
    <row r="60" spans="1:20" ht="15">
      <c r="A60" s="4">
        <v>58</v>
      </c>
      <c r="B60" s="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20">
        <f t="shared" si="6"/>
      </c>
      <c r="O60" s="12">
        <f t="shared" si="7"/>
      </c>
      <c r="P60" s="13">
        <f t="shared" si="8"/>
      </c>
      <c r="Q60" s="14">
        <f t="shared" si="9"/>
      </c>
      <c r="R60" s="15">
        <f t="shared" si="10"/>
      </c>
      <c r="S60" s="16">
        <f t="shared" si="11"/>
      </c>
      <c r="T60" s="15">
        <f t="shared" si="12"/>
      </c>
    </row>
    <row r="61" spans="1:20" ht="15">
      <c r="A61" s="4">
        <v>59</v>
      </c>
      <c r="B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0">
        <f t="shared" si="6"/>
      </c>
      <c r="O61" s="12">
        <f t="shared" si="7"/>
      </c>
      <c r="P61" s="13">
        <f t="shared" si="8"/>
      </c>
      <c r="Q61" s="14">
        <f t="shared" si="9"/>
      </c>
      <c r="R61" s="15">
        <f t="shared" si="10"/>
      </c>
      <c r="S61" s="16">
        <f t="shared" si="11"/>
      </c>
      <c r="T61" s="15">
        <f t="shared" si="12"/>
      </c>
    </row>
    <row r="62" spans="1:20" ht="15">
      <c r="A62" s="4">
        <v>60</v>
      </c>
      <c r="B62" s="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0">
        <f t="shared" si="6"/>
      </c>
      <c r="O62" s="12">
        <f t="shared" si="7"/>
      </c>
      <c r="P62" s="13">
        <f t="shared" si="8"/>
      </c>
      <c r="Q62" s="14">
        <f t="shared" si="9"/>
      </c>
      <c r="R62" s="15">
        <f t="shared" si="10"/>
      </c>
      <c r="S62" s="16">
        <f t="shared" si="11"/>
      </c>
      <c r="T62" s="15">
        <f t="shared" si="12"/>
      </c>
    </row>
    <row r="63" spans="1:20" ht="15">
      <c r="A63" s="4">
        <v>61</v>
      </c>
      <c r="B63" s="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20">
        <f t="shared" si="6"/>
      </c>
      <c r="O63" s="12">
        <f t="shared" si="7"/>
      </c>
      <c r="P63" s="13">
        <f t="shared" si="8"/>
      </c>
      <c r="Q63" s="14">
        <f t="shared" si="9"/>
      </c>
      <c r="R63" s="15">
        <f t="shared" si="10"/>
      </c>
      <c r="S63" s="16">
        <f t="shared" si="11"/>
      </c>
      <c r="T63" s="15">
        <f t="shared" si="12"/>
      </c>
    </row>
    <row r="64" spans="1:20" ht="15">
      <c r="A64" s="4">
        <v>62</v>
      </c>
      <c r="B64" s="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20">
        <f t="shared" si="6"/>
      </c>
      <c r="O64" s="12">
        <f t="shared" si="7"/>
      </c>
      <c r="P64" s="13">
        <f t="shared" si="8"/>
      </c>
      <c r="Q64" s="14">
        <f t="shared" si="9"/>
      </c>
      <c r="R64" s="15">
        <f t="shared" si="10"/>
      </c>
      <c r="S64" s="16">
        <f t="shared" si="11"/>
      </c>
      <c r="T64" s="15">
        <f t="shared" si="12"/>
      </c>
    </row>
    <row r="65" spans="1:20" ht="15">
      <c r="A65" s="4">
        <v>63</v>
      </c>
      <c r="B65" s="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0">
        <f t="shared" si="6"/>
      </c>
      <c r="O65" s="12">
        <f t="shared" si="7"/>
      </c>
      <c r="P65" s="13">
        <f t="shared" si="8"/>
      </c>
      <c r="Q65" s="14">
        <f t="shared" si="9"/>
      </c>
      <c r="R65" s="15">
        <f t="shared" si="10"/>
      </c>
      <c r="S65" s="16">
        <f t="shared" si="11"/>
      </c>
      <c r="T65" s="15">
        <f t="shared" si="12"/>
      </c>
    </row>
    <row r="66" spans="1:20" ht="15">
      <c r="A66" s="4">
        <v>64</v>
      </c>
      <c r="B66" s="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0">
        <f t="shared" si="6"/>
      </c>
      <c r="O66" s="12">
        <f t="shared" si="7"/>
      </c>
      <c r="P66" s="13">
        <f t="shared" si="8"/>
      </c>
      <c r="Q66" s="14">
        <f t="shared" si="9"/>
      </c>
      <c r="R66" s="15">
        <f t="shared" si="10"/>
      </c>
      <c r="S66" s="16">
        <f t="shared" si="11"/>
      </c>
      <c r="T66" s="15">
        <f t="shared" si="12"/>
      </c>
    </row>
    <row r="67" spans="1:20" ht="15">
      <c r="A67" s="4">
        <v>65</v>
      </c>
      <c r="B67" s="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20">
        <f t="shared" si="6"/>
      </c>
      <c r="O67" s="12">
        <f aca="true" t="shared" si="13" ref="O67:O103">IF(B67&gt;"",IF(Q67&gt;"",Q67,(IF(T67&gt;"",T67,""))),"")</f>
      </c>
      <c r="P67" s="13">
        <f aca="true" t="shared" si="14" ref="P67:P103">IF(B67&gt;"",N67/$Q$1,"")</f>
      </c>
      <c r="Q67" s="14">
        <f aca="true" t="shared" si="15" ref="Q67:Q103">IF(AND(B67&gt;"",N67=MAX(N$3:N$103),N67&gt;$Q$1*0.75),"победитель","")</f>
      </c>
      <c r="R67" s="15">
        <f aca="true" t="shared" si="16" ref="R67:R103">IF(B67&gt;"",N67/MAX(N$3:N$103),"")</f>
      </c>
      <c r="S67" s="16">
        <f aca="true" t="shared" si="17" ref="S67:S103">IF(B67&gt;"",RANK(N67,N$3:N$103),"")</f>
      </c>
      <c r="T67" s="15">
        <f aca="true" t="shared" si="18" ref="T67:T98">IF(B67&gt;"",IF(AND(Q67="",N67&gt;$Q$1/2,S67&lt;ROUNDUP(COUNTIF(B$3:B$102,"&gt;""")*0.25,0)),"призер",""),"")</f>
      </c>
    </row>
    <row r="68" spans="1:20" ht="15">
      <c r="A68" s="4">
        <v>66</v>
      </c>
      <c r="B68" s="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0">
        <f aca="true" t="shared" si="19" ref="N68:N103">IF(B68&gt;"",SUM(G68:M68),"")</f>
      </c>
      <c r="O68" s="12">
        <f t="shared" si="13"/>
      </c>
      <c r="P68" s="13">
        <f t="shared" si="14"/>
      </c>
      <c r="Q68" s="14">
        <f t="shared" si="15"/>
      </c>
      <c r="R68" s="15">
        <f t="shared" si="16"/>
      </c>
      <c r="S68" s="16">
        <f t="shared" si="17"/>
      </c>
      <c r="T68" s="15">
        <f t="shared" si="18"/>
      </c>
    </row>
    <row r="69" spans="1:20" ht="15">
      <c r="A69" s="4">
        <v>67</v>
      </c>
      <c r="B69" s="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0">
        <f t="shared" si="19"/>
      </c>
      <c r="O69" s="12">
        <f t="shared" si="13"/>
      </c>
      <c r="P69" s="13">
        <f t="shared" si="14"/>
      </c>
      <c r="Q69" s="14">
        <f t="shared" si="15"/>
      </c>
      <c r="R69" s="15">
        <f t="shared" si="16"/>
      </c>
      <c r="S69" s="16">
        <f t="shared" si="17"/>
      </c>
      <c r="T69" s="15">
        <f t="shared" si="18"/>
      </c>
    </row>
    <row r="70" spans="1:20" ht="15">
      <c r="A70" s="4">
        <v>68</v>
      </c>
      <c r="B70" s="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20">
        <f t="shared" si="19"/>
      </c>
      <c r="O70" s="12">
        <f t="shared" si="13"/>
      </c>
      <c r="P70" s="13">
        <f t="shared" si="14"/>
      </c>
      <c r="Q70" s="14">
        <f t="shared" si="15"/>
      </c>
      <c r="R70" s="15">
        <f t="shared" si="16"/>
      </c>
      <c r="S70" s="16">
        <f t="shared" si="17"/>
      </c>
      <c r="T70" s="15">
        <f t="shared" si="18"/>
      </c>
    </row>
    <row r="71" spans="1:20" ht="15">
      <c r="A71" s="4">
        <v>69</v>
      </c>
      <c r="B71" s="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20">
        <f t="shared" si="19"/>
      </c>
      <c r="O71" s="12">
        <f t="shared" si="13"/>
      </c>
      <c r="P71" s="13">
        <f t="shared" si="14"/>
      </c>
      <c r="Q71" s="14">
        <f t="shared" si="15"/>
      </c>
      <c r="R71" s="15">
        <f t="shared" si="16"/>
      </c>
      <c r="S71" s="16">
        <f t="shared" si="17"/>
      </c>
      <c r="T71" s="15">
        <f t="shared" si="18"/>
      </c>
    </row>
    <row r="72" spans="1:20" ht="15">
      <c r="A72" s="4">
        <v>70</v>
      </c>
      <c r="B72" s="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20">
        <f t="shared" si="19"/>
      </c>
      <c r="O72" s="12">
        <f t="shared" si="13"/>
      </c>
      <c r="P72" s="13">
        <f t="shared" si="14"/>
      </c>
      <c r="Q72" s="14">
        <f t="shared" si="15"/>
      </c>
      <c r="R72" s="15">
        <f t="shared" si="16"/>
      </c>
      <c r="S72" s="16">
        <f t="shared" si="17"/>
      </c>
      <c r="T72" s="15">
        <f t="shared" si="18"/>
      </c>
    </row>
    <row r="73" spans="1:20" ht="15">
      <c r="A73" s="4">
        <v>71</v>
      </c>
      <c r="B73" s="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0">
        <f t="shared" si="19"/>
      </c>
      <c r="O73" s="12">
        <f t="shared" si="13"/>
      </c>
      <c r="P73" s="13">
        <f t="shared" si="14"/>
      </c>
      <c r="Q73" s="14">
        <f t="shared" si="15"/>
      </c>
      <c r="R73" s="15">
        <f t="shared" si="16"/>
      </c>
      <c r="S73" s="16">
        <f t="shared" si="17"/>
      </c>
      <c r="T73" s="15">
        <f t="shared" si="18"/>
      </c>
    </row>
    <row r="74" spans="1:20" ht="15">
      <c r="A74" s="4">
        <v>72</v>
      </c>
      <c r="B74" s="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20">
        <f t="shared" si="19"/>
      </c>
      <c r="O74" s="12">
        <f t="shared" si="13"/>
      </c>
      <c r="P74" s="13">
        <f t="shared" si="14"/>
      </c>
      <c r="Q74" s="14">
        <f t="shared" si="15"/>
      </c>
      <c r="R74" s="15">
        <f t="shared" si="16"/>
      </c>
      <c r="S74" s="16">
        <f t="shared" si="17"/>
      </c>
      <c r="T74" s="15">
        <f t="shared" si="18"/>
      </c>
    </row>
    <row r="75" spans="1:20" ht="15">
      <c r="A75" s="4">
        <v>73</v>
      </c>
      <c r="B75" s="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20">
        <f t="shared" si="19"/>
      </c>
      <c r="O75" s="12">
        <f t="shared" si="13"/>
      </c>
      <c r="P75" s="13">
        <f t="shared" si="14"/>
      </c>
      <c r="Q75" s="14">
        <f t="shared" si="15"/>
      </c>
      <c r="R75" s="15">
        <f t="shared" si="16"/>
      </c>
      <c r="S75" s="16">
        <f t="shared" si="17"/>
      </c>
      <c r="T75" s="15">
        <f t="shared" si="18"/>
      </c>
    </row>
    <row r="76" spans="1:20" ht="15">
      <c r="A76" s="4">
        <v>74</v>
      </c>
      <c r="B76" s="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20">
        <f t="shared" si="19"/>
      </c>
      <c r="O76" s="12">
        <f t="shared" si="13"/>
      </c>
      <c r="P76" s="13">
        <f t="shared" si="14"/>
      </c>
      <c r="Q76" s="14">
        <f t="shared" si="15"/>
      </c>
      <c r="R76" s="15">
        <f t="shared" si="16"/>
      </c>
      <c r="S76" s="16">
        <f t="shared" si="17"/>
      </c>
      <c r="T76" s="15">
        <f t="shared" si="18"/>
      </c>
    </row>
    <row r="77" spans="1:20" ht="15">
      <c r="A77" s="4">
        <v>75</v>
      </c>
      <c r="B77" s="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20">
        <f t="shared" si="19"/>
      </c>
      <c r="O77" s="12">
        <f t="shared" si="13"/>
      </c>
      <c r="P77" s="13">
        <f t="shared" si="14"/>
      </c>
      <c r="Q77" s="14">
        <f t="shared" si="15"/>
      </c>
      <c r="R77" s="15">
        <f t="shared" si="16"/>
      </c>
      <c r="S77" s="16">
        <f t="shared" si="17"/>
      </c>
      <c r="T77" s="15">
        <f t="shared" si="18"/>
      </c>
    </row>
    <row r="78" spans="1:20" ht="15">
      <c r="A78" s="4">
        <v>76</v>
      </c>
      <c r="B78" s="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20">
        <f t="shared" si="19"/>
      </c>
      <c r="O78" s="12">
        <f t="shared" si="13"/>
      </c>
      <c r="P78" s="13">
        <f t="shared" si="14"/>
      </c>
      <c r="Q78" s="14">
        <f t="shared" si="15"/>
      </c>
      <c r="R78" s="15">
        <f t="shared" si="16"/>
      </c>
      <c r="S78" s="16">
        <f t="shared" si="17"/>
      </c>
      <c r="T78" s="15">
        <f t="shared" si="18"/>
      </c>
    </row>
    <row r="79" spans="1:20" ht="15">
      <c r="A79" s="4">
        <v>77</v>
      </c>
      <c r="B79" s="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20">
        <f t="shared" si="19"/>
      </c>
      <c r="O79" s="12">
        <f t="shared" si="13"/>
      </c>
      <c r="P79" s="13">
        <f t="shared" si="14"/>
      </c>
      <c r="Q79" s="14">
        <f t="shared" si="15"/>
      </c>
      <c r="R79" s="15">
        <f t="shared" si="16"/>
      </c>
      <c r="S79" s="16">
        <f t="shared" si="17"/>
      </c>
      <c r="T79" s="15">
        <f t="shared" si="18"/>
      </c>
    </row>
    <row r="80" spans="1:20" ht="15">
      <c r="A80" s="4">
        <v>78</v>
      </c>
      <c r="B80" s="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20">
        <f t="shared" si="19"/>
      </c>
      <c r="O80" s="12">
        <f t="shared" si="13"/>
      </c>
      <c r="P80" s="13">
        <f t="shared" si="14"/>
      </c>
      <c r="Q80" s="14">
        <f t="shared" si="15"/>
      </c>
      <c r="R80" s="15">
        <f t="shared" si="16"/>
      </c>
      <c r="S80" s="16">
        <f t="shared" si="17"/>
      </c>
      <c r="T80" s="15">
        <f t="shared" si="18"/>
      </c>
    </row>
    <row r="81" spans="1:20" ht="15">
      <c r="A81" s="4">
        <v>79</v>
      </c>
      <c r="B81" s="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20">
        <f t="shared" si="19"/>
      </c>
      <c r="O81" s="12">
        <f t="shared" si="13"/>
      </c>
      <c r="P81" s="13">
        <f t="shared" si="14"/>
      </c>
      <c r="Q81" s="14">
        <f t="shared" si="15"/>
      </c>
      <c r="R81" s="15">
        <f t="shared" si="16"/>
      </c>
      <c r="S81" s="16">
        <f t="shared" si="17"/>
      </c>
      <c r="T81" s="15">
        <f t="shared" si="18"/>
      </c>
    </row>
    <row r="82" spans="1:20" ht="15">
      <c r="A82" s="4">
        <v>80</v>
      </c>
      <c r="B82" s="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0">
        <f t="shared" si="19"/>
      </c>
      <c r="O82" s="12">
        <f t="shared" si="13"/>
      </c>
      <c r="P82" s="13">
        <f t="shared" si="14"/>
      </c>
      <c r="Q82" s="14">
        <f t="shared" si="15"/>
      </c>
      <c r="R82" s="15">
        <f t="shared" si="16"/>
      </c>
      <c r="S82" s="16">
        <f t="shared" si="17"/>
      </c>
      <c r="T82" s="15">
        <f t="shared" si="18"/>
      </c>
    </row>
    <row r="83" spans="1:20" ht="15">
      <c r="A83" s="4">
        <v>81</v>
      </c>
      <c r="B83" s="9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20">
        <f t="shared" si="19"/>
      </c>
      <c r="O83" s="12">
        <f t="shared" si="13"/>
      </c>
      <c r="P83" s="13">
        <f t="shared" si="14"/>
      </c>
      <c r="Q83" s="14">
        <f t="shared" si="15"/>
      </c>
      <c r="R83" s="15">
        <f t="shared" si="16"/>
      </c>
      <c r="S83" s="16">
        <f t="shared" si="17"/>
      </c>
      <c r="T83" s="15">
        <f t="shared" si="18"/>
      </c>
    </row>
    <row r="84" spans="1:20" ht="15">
      <c r="A84" s="4">
        <v>82</v>
      </c>
      <c r="B84" s="9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20">
        <f t="shared" si="19"/>
      </c>
      <c r="O84" s="12">
        <f t="shared" si="13"/>
      </c>
      <c r="P84" s="13">
        <f t="shared" si="14"/>
      </c>
      <c r="Q84" s="14">
        <f t="shared" si="15"/>
      </c>
      <c r="R84" s="15">
        <f t="shared" si="16"/>
      </c>
      <c r="S84" s="16">
        <f t="shared" si="17"/>
      </c>
      <c r="T84" s="15">
        <f t="shared" si="18"/>
      </c>
    </row>
    <row r="85" spans="1:20" ht="15">
      <c r="A85" s="4">
        <v>83</v>
      </c>
      <c r="B85" s="9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20">
        <f t="shared" si="19"/>
      </c>
      <c r="O85" s="12">
        <f t="shared" si="13"/>
      </c>
      <c r="P85" s="13">
        <f t="shared" si="14"/>
      </c>
      <c r="Q85" s="14">
        <f t="shared" si="15"/>
      </c>
      <c r="R85" s="15">
        <f t="shared" si="16"/>
      </c>
      <c r="S85" s="16">
        <f t="shared" si="17"/>
      </c>
      <c r="T85" s="15">
        <f t="shared" si="18"/>
      </c>
    </row>
    <row r="86" spans="1:20" ht="15">
      <c r="A86" s="4">
        <v>84</v>
      </c>
      <c r="B86" s="9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20">
        <f t="shared" si="19"/>
      </c>
      <c r="O86" s="12">
        <f t="shared" si="13"/>
      </c>
      <c r="P86" s="13">
        <f t="shared" si="14"/>
      </c>
      <c r="Q86" s="14">
        <f t="shared" si="15"/>
      </c>
      <c r="R86" s="15">
        <f t="shared" si="16"/>
      </c>
      <c r="S86" s="16">
        <f t="shared" si="17"/>
      </c>
      <c r="T86" s="15">
        <f t="shared" si="18"/>
      </c>
    </row>
    <row r="87" spans="1:20" ht="15">
      <c r="A87" s="4">
        <v>85</v>
      </c>
      <c r="B87" s="9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20">
        <f t="shared" si="19"/>
      </c>
      <c r="O87" s="12">
        <f t="shared" si="13"/>
      </c>
      <c r="P87" s="13">
        <f t="shared" si="14"/>
      </c>
      <c r="Q87" s="14">
        <f t="shared" si="15"/>
      </c>
      <c r="R87" s="15">
        <f t="shared" si="16"/>
      </c>
      <c r="S87" s="16">
        <f t="shared" si="17"/>
      </c>
      <c r="T87" s="15">
        <f t="shared" si="18"/>
      </c>
    </row>
    <row r="88" spans="1:20" ht="15">
      <c r="A88" s="4">
        <v>86</v>
      </c>
      <c r="B88" s="9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20">
        <f t="shared" si="19"/>
      </c>
      <c r="O88" s="12">
        <f t="shared" si="13"/>
      </c>
      <c r="P88" s="13">
        <f t="shared" si="14"/>
      </c>
      <c r="Q88" s="14">
        <f t="shared" si="15"/>
      </c>
      <c r="R88" s="15">
        <f t="shared" si="16"/>
      </c>
      <c r="S88" s="16">
        <f t="shared" si="17"/>
      </c>
      <c r="T88" s="15">
        <f t="shared" si="18"/>
      </c>
    </row>
    <row r="89" spans="1:20" ht="15">
      <c r="A89" s="4">
        <v>87</v>
      </c>
      <c r="B89" s="9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20">
        <f t="shared" si="19"/>
      </c>
      <c r="O89" s="12">
        <f t="shared" si="13"/>
      </c>
      <c r="P89" s="13">
        <f t="shared" si="14"/>
      </c>
      <c r="Q89" s="14">
        <f t="shared" si="15"/>
      </c>
      <c r="R89" s="15">
        <f t="shared" si="16"/>
      </c>
      <c r="S89" s="16">
        <f t="shared" si="17"/>
      </c>
      <c r="T89" s="15">
        <f t="shared" si="18"/>
      </c>
    </row>
    <row r="90" spans="1:20" ht="15">
      <c r="A90" s="4">
        <v>88</v>
      </c>
      <c r="B90" s="9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20">
        <f t="shared" si="19"/>
      </c>
      <c r="O90" s="12">
        <f t="shared" si="13"/>
      </c>
      <c r="P90" s="13">
        <f t="shared" si="14"/>
      </c>
      <c r="Q90" s="14">
        <f t="shared" si="15"/>
      </c>
      <c r="R90" s="15">
        <f t="shared" si="16"/>
      </c>
      <c r="S90" s="16">
        <f t="shared" si="17"/>
      </c>
      <c r="T90" s="15">
        <f t="shared" si="18"/>
      </c>
    </row>
    <row r="91" spans="1:20" ht="15">
      <c r="A91" s="4">
        <v>89</v>
      </c>
      <c r="B91" s="9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20">
        <f t="shared" si="19"/>
      </c>
      <c r="O91" s="12">
        <f t="shared" si="13"/>
      </c>
      <c r="P91" s="13">
        <f t="shared" si="14"/>
      </c>
      <c r="Q91" s="14">
        <f t="shared" si="15"/>
      </c>
      <c r="R91" s="15">
        <f t="shared" si="16"/>
      </c>
      <c r="S91" s="16">
        <f t="shared" si="17"/>
      </c>
      <c r="T91" s="15">
        <f t="shared" si="18"/>
      </c>
    </row>
    <row r="92" spans="1:20" ht="15">
      <c r="A92" s="4">
        <v>90</v>
      </c>
      <c r="B92" s="9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20">
        <f t="shared" si="19"/>
      </c>
      <c r="O92" s="12">
        <f t="shared" si="13"/>
      </c>
      <c r="P92" s="13">
        <f t="shared" si="14"/>
      </c>
      <c r="Q92" s="14">
        <f t="shared" si="15"/>
      </c>
      <c r="R92" s="15">
        <f t="shared" si="16"/>
      </c>
      <c r="S92" s="16">
        <f t="shared" si="17"/>
      </c>
      <c r="T92" s="15">
        <f t="shared" si="18"/>
      </c>
    </row>
    <row r="93" spans="1:20" ht="15">
      <c r="A93" s="4">
        <v>91</v>
      </c>
      <c r="B93" s="9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20">
        <f t="shared" si="19"/>
      </c>
      <c r="O93" s="12">
        <f t="shared" si="13"/>
      </c>
      <c r="P93" s="13">
        <f t="shared" si="14"/>
      </c>
      <c r="Q93" s="14">
        <f t="shared" si="15"/>
      </c>
      <c r="R93" s="15">
        <f t="shared" si="16"/>
      </c>
      <c r="S93" s="16">
        <f t="shared" si="17"/>
      </c>
      <c r="T93" s="15">
        <f t="shared" si="18"/>
      </c>
    </row>
    <row r="94" spans="1:20" ht="15">
      <c r="A94" s="4">
        <v>92</v>
      </c>
      <c r="B94" s="9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20">
        <f t="shared" si="19"/>
      </c>
      <c r="O94" s="12">
        <f t="shared" si="13"/>
      </c>
      <c r="P94" s="13">
        <f t="shared" si="14"/>
      </c>
      <c r="Q94" s="14">
        <f t="shared" si="15"/>
      </c>
      <c r="R94" s="15">
        <f t="shared" si="16"/>
      </c>
      <c r="S94" s="16">
        <f t="shared" si="17"/>
      </c>
      <c r="T94" s="15">
        <f t="shared" si="18"/>
      </c>
    </row>
    <row r="95" spans="1:20" ht="15">
      <c r="A95" s="4">
        <v>93</v>
      </c>
      <c r="B95" s="9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20">
        <f t="shared" si="19"/>
      </c>
      <c r="O95" s="12">
        <f t="shared" si="13"/>
      </c>
      <c r="P95" s="13">
        <f t="shared" si="14"/>
      </c>
      <c r="Q95" s="14">
        <f t="shared" si="15"/>
      </c>
      <c r="R95" s="15">
        <f t="shared" si="16"/>
      </c>
      <c r="S95" s="16">
        <f t="shared" si="17"/>
      </c>
      <c r="T95" s="15">
        <f t="shared" si="18"/>
      </c>
    </row>
    <row r="96" spans="1:20" ht="15">
      <c r="A96" s="4">
        <v>94</v>
      </c>
      <c r="B96" s="9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20">
        <f t="shared" si="19"/>
      </c>
      <c r="O96" s="12">
        <f t="shared" si="13"/>
      </c>
      <c r="P96" s="13">
        <f t="shared" si="14"/>
      </c>
      <c r="Q96" s="14">
        <f t="shared" si="15"/>
      </c>
      <c r="R96" s="15">
        <f t="shared" si="16"/>
      </c>
      <c r="S96" s="16">
        <f t="shared" si="17"/>
      </c>
      <c r="T96" s="15">
        <f t="shared" si="18"/>
      </c>
    </row>
    <row r="97" spans="1:20" ht="15">
      <c r="A97" s="4">
        <v>95</v>
      </c>
      <c r="B97" s="9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20">
        <f t="shared" si="19"/>
      </c>
      <c r="O97" s="12">
        <f t="shared" si="13"/>
      </c>
      <c r="P97" s="13">
        <f t="shared" si="14"/>
      </c>
      <c r="Q97" s="14">
        <f t="shared" si="15"/>
      </c>
      <c r="R97" s="15">
        <f t="shared" si="16"/>
      </c>
      <c r="S97" s="16">
        <f t="shared" si="17"/>
      </c>
      <c r="T97" s="15">
        <f t="shared" si="18"/>
      </c>
    </row>
    <row r="98" spans="1:20" ht="15">
      <c r="A98" s="4">
        <v>96</v>
      </c>
      <c r="B98" s="9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20">
        <f t="shared" si="19"/>
      </c>
      <c r="O98" s="12">
        <f t="shared" si="13"/>
      </c>
      <c r="P98" s="13">
        <f t="shared" si="14"/>
      </c>
      <c r="Q98" s="14">
        <f t="shared" si="15"/>
      </c>
      <c r="R98" s="15">
        <f t="shared" si="16"/>
      </c>
      <c r="S98" s="16">
        <f t="shared" si="17"/>
      </c>
      <c r="T98" s="15">
        <f t="shared" si="18"/>
      </c>
    </row>
    <row r="99" spans="1:20" ht="15">
      <c r="A99" s="4">
        <v>97</v>
      </c>
      <c r="B99" s="9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20">
        <f t="shared" si="19"/>
      </c>
      <c r="O99" s="12">
        <f t="shared" si="13"/>
      </c>
      <c r="P99" s="13">
        <f t="shared" si="14"/>
      </c>
      <c r="Q99" s="14">
        <f t="shared" si="15"/>
      </c>
      <c r="R99" s="15">
        <f t="shared" si="16"/>
      </c>
      <c r="S99" s="16">
        <f t="shared" si="17"/>
      </c>
      <c r="T99" s="15">
        <f>IF(B99&gt;"",IF(AND(Q99="",N99&gt;$Q$1/2,S99&lt;ROUNDUP(COUNTIF(B$3:B$102,"&gt;""")*0.25,0)),"призер",""),"")</f>
      </c>
    </row>
    <row r="100" spans="1:20" ht="15">
      <c r="A100" s="4">
        <v>98</v>
      </c>
      <c r="B100" s="9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20">
        <f t="shared" si="19"/>
      </c>
      <c r="O100" s="12">
        <f t="shared" si="13"/>
      </c>
      <c r="P100" s="13">
        <f t="shared" si="14"/>
      </c>
      <c r="Q100" s="14">
        <f t="shared" si="15"/>
      </c>
      <c r="R100" s="15">
        <f t="shared" si="16"/>
      </c>
      <c r="S100" s="16">
        <f t="shared" si="17"/>
      </c>
      <c r="T100" s="15">
        <f>IF(B100&gt;"",IF(AND(Q100="",N100&gt;$Q$1/2,S100&lt;ROUNDUP(COUNTIF(B$3:B$102,"&gt;""")*0.25,0)),"призер",""),"")</f>
      </c>
    </row>
    <row r="101" spans="1:20" ht="15">
      <c r="A101" s="4">
        <v>99</v>
      </c>
      <c r="B101" s="9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20">
        <f t="shared" si="19"/>
      </c>
      <c r="O101" s="12">
        <f t="shared" si="13"/>
      </c>
      <c r="P101" s="13">
        <f t="shared" si="14"/>
      </c>
      <c r="Q101" s="14">
        <f t="shared" si="15"/>
      </c>
      <c r="R101" s="15">
        <f t="shared" si="16"/>
      </c>
      <c r="S101" s="16">
        <f t="shared" si="17"/>
      </c>
      <c r="T101" s="15">
        <f>IF(B101&gt;"",IF(AND(Q101="",N101&gt;$Q$1/2,S101&lt;ROUNDUP(COUNTIF(B$3:B$102,"&gt;""")*0.25,0)),"призер",""),"")</f>
      </c>
    </row>
    <row r="102" spans="1:20" ht="15">
      <c r="A102" s="4">
        <v>100</v>
      </c>
      <c r="B102" s="9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20">
        <f t="shared" si="19"/>
      </c>
      <c r="O102" s="12">
        <f t="shared" si="13"/>
      </c>
      <c r="P102" s="13">
        <f t="shared" si="14"/>
      </c>
      <c r="Q102" s="14">
        <f t="shared" si="15"/>
      </c>
      <c r="R102" s="15">
        <f t="shared" si="16"/>
      </c>
      <c r="S102" s="16">
        <f t="shared" si="17"/>
      </c>
      <c r="T102" s="15">
        <f>IF(B102&gt;"",IF(AND(Q102="",N102&gt;$Q$1/2,S102&lt;ROUNDUP(COUNTIF(B$3:B$102,"&gt;""")*0.25,0)),"призер",""),"")</f>
      </c>
    </row>
    <row r="103" spans="1:20" ht="15">
      <c r="A103" s="4">
        <v>101</v>
      </c>
      <c r="B103" s="9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20">
        <f t="shared" si="19"/>
      </c>
      <c r="O103" s="12">
        <f t="shared" si="13"/>
      </c>
      <c r="P103" s="13">
        <f t="shared" si="14"/>
      </c>
      <c r="Q103" s="14">
        <f t="shared" si="15"/>
      </c>
      <c r="R103" s="15">
        <f t="shared" si="16"/>
      </c>
      <c r="S103" s="16">
        <f t="shared" si="17"/>
      </c>
      <c r="T103" s="15">
        <f>IF(B103&gt;"",IF(AND(Q103="",N103&gt;$Q$1/2,S103&lt;ROUNDUP(COUNTIF(B$3:B$102,"&gt;""")*0.25,0)),"призер",""),"")</f>
      </c>
    </row>
  </sheetData>
  <sheetProtection sort="0" autoFilter="0"/>
  <conditionalFormatting sqref="K3:K103 G3:H103">
    <cfRule type="cellIs" priority="6" dxfId="0" operator="greaterThan" stopIfTrue="1">
      <formula>4</formula>
    </cfRule>
  </conditionalFormatting>
  <conditionalFormatting sqref="J3:J103">
    <cfRule type="cellIs" priority="5" dxfId="0" operator="greaterThan" stopIfTrue="1">
      <formula>4</formula>
    </cfRule>
  </conditionalFormatting>
  <conditionalFormatting sqref="L3:L103">
    <cfRule type="cellIs" priority="4" dxfId="0" operator="greaterThan" stopIfTrue="1">
      <formula>4</formula>
    </cfRule>
  </conditionalFormatting>
  <conditionalFormatting sqref="I3:I103">
    <cfRule type="cellIs" priority="3" dxfId="0" operator="greaterThan" stopIfTrue="1">
      <formula>4</formula>
    </cfRule>
  </conditionalFormatting>
  <conditionalFormatting sqref="M3:M103">
    <cfRule type="cellIs" priority="2" dxfId="0" operator="greaterThan" stopIfTrue="1">
      <formula>4</formula>
    </cfRule>
  </conditionalFormatting>
  <conditionalFormatting sqref="G3:M103">
    <cfRule type="cellIs" priority="1" dxfId="0" operator="greaterThan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Ирина</cp:lastModifiedBy>
  <dcterms:created xsi:type="dcterms:W3CDTF">2011-04-20T19:04:50Z</dcterms:created>
  <dcterms:modified xsi:type="dcterms:W3CDTF">2011-04-28T08:48:59Z</dcterms:modified>
  <cp:category/>
  <cp:version/>
  <cp:contentType/>
  <cp:contentStatus/>
</cp:coreProperties>
</file>